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66925"/>
  <mc:AlternateContent xmlns:mc="http://schemas.openxmlformats.org/markup-compatibility/2006">
    <mc:Choice Requires="x15">
      <x15ac:absPath xmlns:x15ac="http://schemas.microsoft.com/office/spreadsheetml/2010/11/ac" url="C:\Users\Brett.Purdy\AppData\Roaming\OpenText\OTEdit\EC_prod\c2264100\"/>
    </mc:Choice>
  </mc:AlternateContent>
  <xr:revisionPtr revIDLastSave="0" documentId="8_{86D5064D-BB9C-4A0A-8802-7951055D48A2}" xr6:coauthVersionLast="45" xr6:coauthVersionMax="45" xr10:uidLastSave="{00000000-0000-0000-0000-000000000000}"/>
  <bookViews>
    <workbookView xWindow="1440" yWindow="900" windowWidth="27675" windowHeight="20280" tabRatio="825" activeTab="5" xr2:uid="{00000000-000D-0000-FFFF-FFFF00000000}"/>
  </bookViews>
  <sheets>
    <sheet name="Instructions" sheetId="24" r:id="rId1"/>
    <sheet name="Summary" sheetId="15" r:id="rId2"/>
    <sheet name="Work Plan" sheetId="11" r:id="rId3"/>
    <sheet name="Budget Forecast" sheetId="6" r:id="rId4"/>
    <sheet name=" Revenue Forecast" sheetId="22" r:id="rId5"/>
    <sheet name="Performance Metrics" sheetId="27" r:id="rId6"/>
    <sheet name="Metrics Definitions" sheetId="28" r:id="rId7"/>
    <sheet name="Budget Performance" sheetId="25" state="hidden" r:id="rId8"/>
    <sheet name="Revenue Performance" sheetId="26" state="hidden" r:id="rId9"/>
  </sheets>
  <definedNames>
    <definedName name="_xlnm.Print_Area" localSheetId="3">'Budget Forecast'!$A$1:$H$69</definedName>
    <definedName name="_xlnm.Print_Area" localSheetId="1">Summary!$A$1:$I$48</definedName>
    <definedName name="_xlnm.Print_Area" localSheetId="2">'Work Plan'!$A$1:$M$49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25" l="1"/>
  <c r="E22" i="25"/>
  <c r="F22" i="25"/>
  <c r="G22" i="25"/>
  <c r="H22" i="25"/>
  <c r="I22" i="25"/>
  <c r="J22" i="25"/>
  <c r="D14" i="25" l="1"/>
  <c r="D39" i="25"/>
  <c r="C18" i="6"/>
  <c r="D20" i="25"/>
  <c r="E18" i="6"/>
  <c r="E20" i="25"/>
  <c r="E16" i="25"/>
  <c r="E41" i="25"/>
  <c r="C25" i="6"/>
  <c r="C27" i="6"/>
  <c r="F17" i="25"/>
  <c r="L74" i="11"/>
  <c r="L65" i="11"/>
  <c r="L56" i="11"/>
  <c r="L47" i="11"/>
  <c r="L38" i="11"/>
  <c r="L29" i="11"/>
  <c r="L20" i="11"/>
  <c r="F17" i="11"/>
  <c r="L52" i="25"/>
  <c r="L64" i="25" s="1"/>
  <c r="K52" i="25"/>
  <c r="K64" i="25"/>
  <c r="L13" i="25"/>
  <c r="L25" i="25" s="1"/>
  <c r="K13" i="25"/>
  <c r="K25" i="25"/>
  <c r="C42" i="15"/>
  <c r="C29" i="15"/>
  <c r="B35" i="26"/>
  <c r="C31" i="26"/>
  <c r="G30" i="26"/>
  <c r="D9" i="26"/>
  <c r="D35" i="26"/>
  <c r="E9" i="26"/>
  <c r="F9" i="26"/>
  <c r="F22" i="26"/>
  <c r="C9" i="26"/>
  <c r="C35" i="26"/>
  <c r="B17" i="26"/>
  <c r="B18" i="26"/>
  <c r="B11" i="26"/>
  <c r="B12" i="26"/>
  <c r="B13" i="26"/>
  <c r="B14" i="26"/>
  <c r="B15" i="26"/>
  <c r="B16" i="26"/>
  <c r="B10" i="26"/>
  <c r="E35" i="26"/>
  <c r="G23" i="26"/>
  <c r="E22" i="26"/>
  <c r="D22" i="26"/>
  <c r="J54" i="25"/>
  <c r="J79" i="25"/>
  <c r="J55" i="25"/>
  <c r="J56" i="25"/>
  <c r="J81" i="25"/>
  <c r="J57" i="25"/>
  <c r="J82" i="25"/>
  <c r="J58" i="25"/>
  <c r="J83" i="25"/>
  <c r="J60" i="25"/>
  <c r="J85" i="25"/>
  <c r="J53" i="25"/>
  <c r="I54" i="25"/>
  <c r="I79" i="25"/>
  <c r="I55" i="25"/>
  <c r="I56" i="25"/>
  <c r="I57" i="25"/>
  <c r="I82" i="25"/>
  <c r="I58" i="25"/>
  <c r="I83" i="25"/>
  <c r="I60" i="25"/>
  <c r="I53" i="25"/>
  <c r="H54" i="25"/>
  <c r="H79" i="25"/>
  <c r="H55" i="25"/>
  <c r="H80" i="25"/>
  <c r="H56" i="25"/>
  <c r="H81" i="25"/>
  <c r="H57" i="25"/>
  <c r="H82" i="25"/>
  <c r="H58" i="25"/>
  <c r="H83" i="25"/>
  <c r="H60" i="25"/>
  <c r="H85" i="25"/>
  <c r="H53" i="25"/>
  <c r="H78" i="25"/>
  <c r="G54" i="25"/>
  <c r="G79" i="25"/>
  <c r="G55" i="25"/>
  <c r="G56" i="25"/>
  <c r="G81" i="25"/>
  <c r="G57" i="25"/>
  <c r="G82" i="25"/>
  <c r="G58" i="25"/>
  <c r="G83" i="25"/>
  <c r="G60" i="25"/>
  <c r="G53" i="25"/>
  <c r="G78" i="25"/>
  <c r="F54" i="25"/>
  <c r="F79" i="25"/>
  <c r="F55" i="25"/>
  <c r="F80" i="25"/>
  <c r="F56" i="25"/>
  <c r="F81" i="25"/>
  <c r="F57" i="25"/>
  <c r="F82" i="25"/>
  <c r="F58" i="25"/>
  <c r="F83" i="25"/>
  <c r="F60" i="25"/>
  <c r="F85" i="25"/>
  <c r="F53" i="25"/>
  <c r="F78" i="25"/>
  <c r="E54" i="25"/>
  <c r="E79" i="25"/>
  <c r="E55" i="25"/>
  <c r="E56" i="25"/>
  <c r="E81" i="25"/>
  <c r="E57" i="25"/>
  <c r="E82" i="25"/>
  <c r="E58" i="25"/>
  <c r="E83" i="25"/>
  <c r="E60" i="25"/>
  <c r="E85" i="25"/>
  <c r="E53" i="25"/>
  <c r="D60" i="25"/>
  <c r="D85" i="25"/>
  <c r="D54" i="25"/>
  <c r="D79" i="25"/>
  <c r="D55" i="25"/>
  <c r="D56" i="25"/>
  <c r="D81" i="25"/>
  <c r="D57" i="25"/>
  <c r="D82" i="25"/>
  <c r="D58" i="25"/>
  <c r="D83" i="25"/>
  <c r="D53" i="25"/>
  <c r="J15" i="25"/>
  <c r="J40" i="25"/>
  <c r="J16" i="25"/>
  <c r="J17" i="25"/>
  <c r="J42" i="25"/>
  <c r="J18" i="25"/>
  <c r="J43" i="25"/>
  <c r="J19" i="25"/>
  <c r="J44" i="25"/>
  <c r="J21" i="25"/>
  <c r="J14" i="25"/>
  <c r="J39" i="25"/>
  <c r="I15" i="25"/>
  <c r="I40" i="25"/>
  <c r="I16" i="25"/>
  <c r="I41" i="25"/>
  <c r="I17" i="25"/>
  <c r="I42" i="25"/>
  <c r="I18" i="25"/>
  <c r="I43" i="25"/>
  <c r="I19" i="25"/>
  <c r="I44" i="25"/>
  <c r="I21" i="25"/>
  <c r="I46" i="25"/>
  <c r="I14" i="25"/>
  <c r="H15" i="25"/>
  <c r="H40" i="25"/>
  <c r="H16" i="25"/>
  <c r="H17" i="25"/>
  <c r="H42" i="25"/>
  <c r="H18" i="25"/>
  <c r="H43" i="25"/>
  <c r="H19" i="25"/>
  <c r="H44" i="25"/>
  <c r="H21" i="25"/>
  <c r="H14" i="25"/>
  <c r="H39" i="25"/>
  <c r="G15" i="25"/>
  <c r="G40" i="25"/>
  <c r="G16" i="25"/>
  <c r="G17" i="25"/>
  <c r="G18" i="25"/>
  <c r="G43" i="25"/>
  <c r="G19" i="25"/>
  <c r="G44" i="25"/>
  <c r="G21" i="25"/>
  <c r="G46" i="25"/>
  <c r="G14" i="25"/>
  <c r="F15" i="25"/>
  <c r="F16" i="25"/>
  <c r="F41" i="25"/>
  <c r="F42" i="25"/>
  <c r="F18" i="25"/>
  <c r="F19" i="25"/>
  <c r="F44" i="25"/>
  <c r="F21" i="25"/>
  <c r="F14" i="25"/>
  <c r="E15" i="25"/>
  <c r="E40" i="25"/>
  <c r="E17" i="25"/>
  <c r="E18" i="25"/>
  <c r="E43" i="25"/>
  <c r="E19" i="25"/>
  <c r="E44" i="25"/>
  <c r="E21" i="25"/>
  <c r="E46" i="25"/>
  <c r="E14" i="25"/>
  <c r="K14" i="25" s="1"/>
  <c r="E39" i="25"/>
  <c r="D15" i="25"/>
  <c r="D16" i="25"/>
  <c r="K16" i="25" s="1"/>
  <c r="D17" i="25"/>
  <c r="D18" i="25"/>
  <c r="D43" i="25"/>
  <c r="D19" i="25"/>
  <c r="D44" i="25"/>
  <c r="D21" i="25"/>
  <c r="D46" i="25"/>
  <c r="C15" i="25"/>
  <c r="C67" i="25"/>
  <c r="C16" i="25"/>
  <c r="C80" i="25"/>
  <c r="C17" i="25"/>
  <c r="C81" i="25"/>
  <c r="C18" i="25"/>
  <c r="C57" i="25"/>
  <c r="C19" i="25"/>
  <c r="C71" i="25"/>
  <c r="C20" i="25"/>
  <c r="C84" i="25"/>
  <c r="C21" i="25"/>
  <c r="C85" i="25"/>
  <c r="C22" i="25"/>
  <c r="C61" i="25"/>
  <c r="C14" i="25"/>
  <c r="C66" i="25"/>
  <c r="C13" i="25"/>
  <c r="C64" i="25"/>
  <c r="J13" i="25"/>
  <c r="J52" i="25"/>
  <c r="I13" i="25"/>
  <c r="I25" i="25"/>
  <c r="H13" i="25"/>
  <c r="H52" i="25"/>
  <c r="G13" i="25"/>
  <c r="G38" i="25"/>
  <c r="F13" i="25"/>
  <c r="E13" i="25"/>
  <c r="E52" i="25"/>
  <c r="D13" i="25"/>
  <c r="D52" i="25"/>
  <c r="I85" i="25"/>
  <c r="I81" i="25"/>
  <c r="G80" i="25"/>
  <c r="K73" i="25"/>
  <c r="H100" i="25" s="1"/>
  <c r="J72" i="25"/>
  <c r="J74" i="25"/>
  <c r="I72" i="25"/>
  <c r="I74" i="25"/>
  <c r="H72" i="25"/>
  <c r="H74" i="25"/>
  <c r="G72" i="25"/>
  <c r="G74" i="25"/>
  <c r="F72" i="25"/>
  <c r="F74" i="25"/>
  <c r="E72" i="25"/>
  <c r="E74" i="25"/>
  <c r="D72" i="25"/>
  <c r="D74" i="25"/>
  <c r="K71" i="25"/>
  <c r="H98" i="25" s="1"/>
  <c r="K70" i="25"/>
  <c r="H97" i="25" s="1"/>
  <c r="K69" i="25"/>
  <c r="H96" i="25" s="1"/>
  <c r="K68" i="25"/>
  <c r="H95" i="25" s="1"/>
  <c r="K67" i="25"/>
  <c r="H94" i="25" s="1"/>
  <c r="K66" i="25"/>
  <c r="H93" i="25" s="1"/>
  <c r="G85" i="25"/>
  <c r="J80" i="25"/>
  <c r="I80" i="25"/>
  <c r="E80" i="25"/>
  <c r="J78" i="25"/>
  <c r="I78" i="25"/>
  <c r="E78" i="25"/>
  <c r="I52" i="25"/>
  <c r="G42" i="25"/>
  <c r="K34" i="25"/>
  <c r="E100" i="25"/>
  <c r="J33" i="25"/>
  <c r="J35" i="25"/>
  <c r="I33" i="25"/>
  <c r="I35" i="25"/>
  <c r="H33" i="25"/>
  <c r="H35" i="25"/>
  <c r="G33" i="25"/>
  <c r="G35" i="25"/>
  <c r="F33" i="25"/>
  <c r="F35" i="25"/>
  <c r="E33" i="25"/>
  <c r="E35" i="25"/>
  <c r="D33" i="25"/>
  <c r="D35" i="25"/>
  <c r="K32" i="25"/>
  <c r="E98" i="25"/>
  <c r="K31" i="25"/>
  <c r="E97" i="25"/>
  <c r="K30" i="25"/>
  <c r="E96" i="25"/>
  <c r="K29" i="25"/>
  <c r="K28" i="25"/>
  <c r="E94" i="25"/>
  <c r="K27" i="25"/>
  <c r="E93" i="25"/>
  <c r="J46" i="25"/>
  <c r="H46" i="25"/>
  <c r="F46" i="25"/>
  <c r="F43" i="25"/>
  <c r="E42" i="25"/>
  <c r="D42" i="25"/>
  <c r="J41" i="25"/>
  <c r="H41" i="25"/>
  <c r="D41" i="25"/>
  <c r="G39" i="25"/>
  <c r="F38" i="25"/>
  <c r="K33" i="25"/>
  <c r="E99" i="25"/>
  <c r="E95" i="25"/>
  <c r="F35" i="26"/>
  <c r="B31" i="26"/>
  <c r="B44" i="26"/>
  <c r="B30" i="26"/>
  <c r="B43" i="26"/>
  <c r="G52" i="25"/>
  <c r="E38" i="25"/>
  <c r="F40" i="25"/>
  <c r="I38" i="25"/>
  <c r="I39" i="25"/>
  <c r="E25" i="25"/>
  <c r="K21" i="25"/>
  <c r="C35" i="25"/>
  <c r="C31" i="25"/>
  <c r="C38" i="25"/>
  <c r="C44" i="25"/>
  <c r="C40" i="25"/>
  <c r="C60" i="25"/>
  <c r="C56" i="25"/>
  <c r="K53" i="25"/>
  <c r="L78" i="25" s="1"/>
  <c r="G93" i="25"/>
  <c r="C74" i="25"/>
  <c r="C70" i="25"/>
  <c r="C77" i="25"/>
  <c r="C83" i="25"/>
  <c r="C79" i="25"/>
  <c r="C34" i="25"/>
  <c r="C30" i="25"/>
  <c r="C47" i="25"/>
  <c r="C43" i="25"/>
  <c r="C39" i="25"/>
  <c r="C59" i="25"/>
  <c r="C55" i="25"/>
  <c r="C73" i="25"/>
  <c r="C69" i="25"/>
  <c r="C86" i="25"/>
  <c r="C82" i="25"/>
  <c r="C78" i="25"/>
  <c r="C25" i="25"/>
  <c r="C33" i="25"/>
  <c r="C29" i="25"/>
  <c r="C46" i="25"/>
  <c r="C42" i="25"/>
  <c r="C52" i="25"/>
  <c r="C58" i="25"/>
  <c r="C54" i="25"/>
  <c r="C72" i="25"/>
  <c r="C68" i="25"/>
  <c r="C27" i="25"/>
  <c r="C32" i="25"/>
  <c r="C28" i="25"/>
  <c r="C45" i="25"/>
  <c r="C41" i="25"/>
  <c r="C53" i="25"/>
  <c r="B38" i="26"/>
  <c r="C22" i="26"/>
  <c r="B41" i="26"/>
  <c r="B40" i="26"/>
  <c r="B42" i="26"/>
  <c r="B29" i="26"/>
  <c r="B37" i="26"/>
  <c r="B36" i="26"/>
  <c r="B39" i="26"/>
  <c r="H84" i="25"/>
  <c r="H86" i="25"/>
  <c r="K82" i="25"/>
  <c r="I97" i="25"/>
  <c r="J45" i="25"/>
  <c r="J47" i="25"/>
  <c r="I45" i="25"/>
  <c r="I47" i="25"/>
  <c r="K15" i="25"/>
  <c r="H77" i="25"/>
  <c r="H64" i="25"/>
  <c r="J77" i="25"/>
  <c r="J64" i="25"/>
  <c r="D77" i="25"/>
  <c r="D64" i="25"/>
  <c r="K83" i="25"/>
  <c r="I98" i="25" s="1"/>
  <c r="J25" i="25"/>
  <c r="F39" i="25"/>
  <c r="G41" i="25"/>
  <c r="G45" i="25"/>
  <c r="G47" i="25"/>
  <c r="E84" i="25"/>
  <c r="I84" i="25"/>
  <c r="I86" i="25"/>
  <c r="K79" i="25"/>
  <c r="I94" i="25"/>
  <c r="K85" i="25"/>
  <c r="I100" i="25" s="1"/>
  <c r="K60" i="25"/>
  <c r="G100" i="25" s="1"/>
  <c r="L85" i="25"/>
  <c r="G77" i="25"/>
  <c r="G64" i="25"/>
  <c r="H38" i="25"/>
  <c r="H25" i="25"/>
  <c r="H45" i="25"/>
  <c r="H47" i="25"/>
  <c r="K19" i="25"/>
  <c r="F25" i="25"/>
  <c r="J38" i="25"/>
  <c r="I77" i="25"/>
  <c r="I64" i="25"/>
  <c r="F84" i="25"/>
  <c r="F86" i="25"/>
  <c r="J84" i="25"/>
  <c r="J86" i="25"/>
  <c r="K55" i="25"/>
  <c r="G95" i="25" s="1"/>
  <c r="L80" i="25"/>
  <c r="K56" i="25"/>
  <c r="G96" i="25" s="1"/>
  <c r="L81" i="25"/>
  <c r="K72" i="25"/>
  <c r="H99" i="25" s="1"/>
  <c r="K74" i="25"/>
  <c r="H101" i="25" s="1"/>
  <c r="D78" i="25"/>
  <c r="D80" i="25"/>
  <c r="F52" i="25"/>
  <c r="K54" i="25"/>
  <c r="D93" i="25"/>
  <c r="D38" i="25"/>
  <c r="D25" i="25"/>
  <c r="K17" i="25"/>
  <c r="D96" i="25"/>
  <c r="K18" i="25"/>
  <c r="D97" i="25"/>
  <c r="G25" i="25"/>
  <c r="D40" i="25"/>
  <c r="D45" i="25" s="1"/>
  <c r="E77" i="25"/>
  <c r="E64" i="25"/>
  <c r="K81" i="25"/>
  <c r="I96" i="25" s="1"/>
  <c r="K57" i="25"/>
  <c r="G97" i="25"/>
  <c r="K58" i="25"/>
  <c r="G98" i="25" s="1"/>
  <c r="L83" i="25"/>
  <c r="G84" i="25"/>
  <c r="G86" i="25"/>
  <c r="L79" i="25"/>
  <c r="G94" i="25"/>
  <c r="L82" i="25"/>
  <c r="L44" i="25"/>
  <c r="D98" i="25"/>
  <c r="L41" i="25"/>
  <c r="D95" i="25"/>
  <c r="L40" i="25"/>
  <c r="D94" i="25"/>
  <c r="K80" i="25"/>
  <c r="I95" i="25" s="1"/>
  <c r="E86" i="25"/>
  <c r="K35" i="25"/>
  <c r="E101" i="25"/>
  <c r="L46" i="25"/>
  <c r="D100" i="25"/>
  <c r="F45" i="25"/>
  <c r="F47" i="25"/>
  <c r="K46" i="25"/>
  <c r="F100" i="25"/>
  <c r="J100" i="25" s="1"/>
  <c r="K100" i="25" s="1"/>
  <c r="K40" i="25"/>
  <c r="F94" i="25"/>
  <c r="J94" i="25" s="1"/>
  <c r="K94" i="25" s="1"/>
  <c r="D47" i="25"/>
  <c r="L43" i="25"/>
  <c r="K43" i="25"/>
  <c r="F97" i="25"/>
  <c r="J97" i="25" s="1"/>
  <c r="K97" i="25" s="1"/>
  <c r="K42" i="25"/>
  <c r="F77" i="25"/>
  <c r="F64" i="25"/>
  <c r="K78" i="25"/>
  <c r="D84" i="25"/>
  <c r="K44" i="25"/>
  <c r="F98" i="25"/>
  <c r="J98" i="25" s="1"/>
  <c r="K98" i="25" s="1"/>
  <c r="L71" i="25"/>
  <c r="L28" i="25"/>
  <c r="L34" i="25"/>
  <c r="L27" i="25"/>
  <c r="L68" i="25"/>
  <c r="L30" i="25"/>
  <c r="L32" i="25"/>
  <c r="L66" i="25"/>
  <c r="L67" i="25"/>
  <c r="L73" i="25"/>
  <c r="I93" i="25"/>
  <c r="D86" i="25"/>
  <c r="L42" i="25"/>
  <c r="F96" i="25"/>
  <c r="J96" i="25"/>
  <c r="K96" i="25" s="1"/>
  <c r="L39" i="25"/>
  <c r="L29" i="25"/>
  <c r="L31" i="25"/>
  <c r="L70" i="25"/>
  <c r="L69" i="25"/>
  <c r="K84" i="25"/>
  <c r="I99" i="25"/>
  <c r="L33" i="25"/>
  <c r="L35" i="25"/>
  <c r="L72" i="25"/>
  <c r="L74" i="25"/>
  <c r="K86" i="25"/>
  <c r="I101" i="25"/>
  <c r="F12" i="15"/>
  <c r="E12" i="15"/>
  <c r="D12" i="15"/>
  <c r="C12" i="15"/>
  <c r="C10" i="15"/>
  <c r="C43" i="15"/>
  <c r="C30" i="15"/>
  <c r="C61" i="15"/>
  <c r="E65" i="22"/>
  <c r="E12" i="26" s="1"/>
  <c r="F61" i="15"/>
  <c r="E64" i="22"/>
  <c r="E11" i="26" s="1"/>
  <c r="C65" i="22"/>
  <c r="C64" i="22"/>
  <c r="C11" i="26" s="1"/>
  <c r="J21" i="11"/>
  <c r="E15" i="22"/>
  <c r="F15" i="22"/>
  <c r="G14" i="22"/>
  <c r="C25" i="15"/>
  <c r="C24" i="15"/>
  <c r="C23" i="15"/>
  <c r="C22" i="15"/>
  <c r="C21" i="15"/>
  <c r="C20" i="15"/>
  <c r="C19" i="15"/>
  <c r="E19" i="15"/>
  <c r="H43" i="15"/>
  <c r="F43" i="15"/>
  <c r="D43" i="15"/>
  <c r="E58" i="15"/>
  <c r="F58" i="15"/>
  <c r="G58" i="15"/>
  <c r="D58" i="15"/>
  <c r="C60" i="15"/>
  <c r="C62" i="15"/>
  <c r="C63" i="15"/>
  <c r="C64" i="15"/>
  <c r="C65" i="15"/>
  <c r="C66" i="15"/>
  <c r="C67" i="15"/>
  <c r="C59" i="15"/>
  <c r="C46" i="15"/>
  <c r="C47" i="15"/>
  <c r="C48" i="15"/>
  <c r="C49" i="15"/>
  <c r="C50" i="15"/>
  <c r="C51" i="15"/>
  <c r="C52" i="15"/>
  <c r="C53" i="15"/>
  <c r="C45" i="15"/>
  <c r="M32" i="15"/>
  <c r="N32" i="15"/>
  <c r="O32" i="15"/>
  <c r="P32" i="15"/>
  <c r="Q32" i="15"/>
  <c r="M33" i="15"/>
  <c r="N33" i="15"/>
  <c r="O33" i="15"/>
  <c r="P33" i="15"/>
  <c r="Q33" i="15"/>
  <c r="M34" i="15"/>
  <c r="N34" i="15"/>
  <c r="O34" i="15"/>
  <c r="P34" i="15"/>
  <c r="Q34" i="15"/>
  <c r="M35" i="15"/>
  <c r="N35" i="15"/>
  <c r="O35" i="15"/>
  <c r="P35" i="15"/>
  <c r="Q35" i="15"/>
  <c r="M36" i="15"/>
  <c r="N36" i="15"/>
  <c r="O36" i="15"/>
  <c r="P36" i="15"/>
  <c r="Q36" i="15"/>
  <c r="M37" i="15"/>
  <c r="N37" i="15"/>
  <c r="O37" i="15"/>
  <c r="P37" i="15"/>
  <c r="Q37" i="15"/>
  <c r="M39" i="15"/>
  <c r="N39" i="15"/>
  <c r="O39" i="15"/>
  <c r="P39" i="15"/>
  <c r="Q39" i="15"/>
  <c r="L33" i="15"/>
  <c r="L34" i="15"/>
  <c r="L35" i="15"/>
  <c r="L36" i="15"/>
  <c r="L37" i="15"/>
  <c r="L39" i="15"/>
  <c r="L32" i="15"/>
  <c r="C33" i="15"/>
  <c r="C34" i="15"/>
  <c r="C35" i="15"/>
  <c r="C36" i="15"/>
  <c r="C37" i="15"/>
  <c r="C38" i="15"/>
  <c r="C39" i="15"/>
  <c r="C40" i="15"/>
  <c r="C32" i="15"/>
  <c r="E32" i="15"/>
  <c r="F32" i="15"/>
  <c r="G32" i="15"/>
  <c r="H32" i="15"/>
  <c r="I32" i="15"/>
  <c r="J32" i="15"/>
  <c r="K32" i="15"/>
  <c r="E33" i="15"/>
  <c r="F33" i="15"/>
  <c r="G33" i="15"/>
  <c r="H33" i="15"/>
  <c r="I33" i="15"/>
  <c r="J33" i="15"/>
  <c r="K33" i="15"/>
  <c r="E34" i="15"/>
  <c r="F34" i="15"/>
  <c r="G34" i="15"/>
  <c r="H34" i="15"/>
  <c r="I34" i="15"/>
  <c r="J34" i="15"/>
  <c r="K34" i="15"/>
  <c r="E35" i="15"/>
  <c r="F35" i="15"/>
  <c r="G35" i="15"/>
  <c r="H35" i="15"/>
  <c r="I35" i="15"/>
  <c r="J35" i="15"/>
  <c r="K35" i="15"/>
  <c r="E36" i="15"/>
  <c r="F36" i="15"/>
  <c r="G36" i="15"/>
  <c r="H36" i="15"/>
  <c r="I36" i="15"/>
  <c r="J36" i="15"/>
  <c r="K36" i="15"/>
  <c r="E37" i="15"/>
  <c r="F37" i="15"/>
  <c r="G37" i="15"/>
  <c r="H37" i="15"/>
  <c r="I37" i="15"/>
  <c r="J37" i="15"/>
  <c r="K37" i="15"/>
  <c r="E39" i="15"/>
  <c r="F39" i="15"/>
  <c r="G39" i="15"/>
  <c r="H39" i="15"/>
  <c r="I39" i="15"/>
  <c r="J39" i="15"/>
  <c r="K39" i="15"/>
  <c r="D33" i="15"/>
  <c r="D34" i="15"/>
  <c r="D35" i="15"/>
  <c r="D36" i="15"/>
  <c r="D37" i="15"/>
  <c r="D39" i="15"/>
  <c r="D32" i="15"/>
  <c r="C11" i="15"/>
  <c r="E32" i="6"/>
  <c r="F52" i="15"/>
  <c r="C32" i="6"/>
  <c r="D52" i="15"/>
  <c r="E26" i="6"/>
  <c r="F46" i="15"/>
  <c r="E27" i="6"/>
  <c r="F47" i="15"/>
  <c r="E28" i="6"/>
  <c r="F48" i="15"/>
  <c r="E29" i="6"/>
  <c r="F49" i="15"/>
  <c r="E30" i="6"/>
  <c r="E25" i="6"/>
  <c r="F45" i="15"/>
  <c r="C26" i="6"/>
  <c r="D46" i="15"/>
  <c r="D47" i="15"/>
  <c r="C28" i="6"/>
  <c r="D48" i="15"/>
  <c r="C29" i="6"/>
  <c r="D49" i="15"/>
  <c r="C30" i="6"/>
  <c r="D50" i="15"/>
  <c r="L18" i="6"/>
  <c r="H59" i="25"/>
  <c r="M18" i="6"/>
  <c r="I20" i="25"/>
  <c r="N18" i="6"/>
  <c r="I59" i="25"/>
  <c r="I61" i="25"/>
  <c r="O18" i="6"/>
  <c r="J20" i="25"/>
  <c r="P18" i="6"/>
  <c r="J59" i="25"/>
  <c r="J61" i="25"/>
  <c r="K18" i="6"/>
  <c r="D18" i="6"/>
  <c r="D59" i="25"/>
  <c r="D61" i="25"/>
  <c r="F18" i="6"/>
  <c r="E59" i="25"/>
  <c r="E61" i="25"/>
  <c r="G18" i="6"/>
  <c r="F20" i="25"/>
  <c r="H18" i="6"/>
  <c r="F59" i="25"/>
  <c r="F61" i="25"/>
  <c r="I18" i="6"/>
  <c r="G20" i="25"/>
  <c r="J18" i="6"/>
  <c r="G59" i="25"/>
  <c r="G61" i="25"/>
  <c r="K20" i="6"/>
  <c r="H20" i="25"/>
  <c r="K59" i="25"/>
  <c r="G99" i="25"/>
  <c r="H61" i="25"/>
  <c r="I20" i="6"/>
  <c r="H48" i="11"/>
  <c r="G20" i="6"/>
  <c r="H39" i="11"/>
  <c r="M20" i="6"/>
  <c r="H66" i="11"/>
  <c r="F50" i="15"/>
  <c r="E31" i="6"/>
  <c r="E33" i="6"/>
  <c r="D45" i="15"/>
  <c r="C20" i="6"/>
  <c r="E20" i="6"/>
  <c r="H30" i="11"/>
  <c r="O20" i="6"/>
  <c r="H75" i="11"/>
  <c r="J40" i="15"/>
  <c r="G30" i="6"/>
  <c r="H50" i="15"/>
  <c r="K38" i="15"/>
  <c r="J38" i="15"/>
  <c r="P38" i="15"/>
  <c r="G28" i="6"/>
  <c r="H48" i="15"/>
  <c r="G32" i="6"/>
  <c r="H52" i="15"/>
  <c r="I38" i="15"/>
  <c r="O38" i="15"/>
  <c r="G26" i="6"/>
  <c r="H46" i="15"/>
  <c r="Q38" i="15"/>
  <c r="H40" i="15"/>
  <c r="H38" i="15"/>
  <c r="L38" i="15"/>
  <c r="N38" i="15"/>
  <c r="G27" i="6"/>
  <c r="H47" i="15"/>
  <c r="G38" i="15"/>
  <c r="F38" i="15"/>
  <c r="E38" i="15"/>
  <c r="G25" i="6"/>
  <c r="D38" i="15"/>
  <c r="M38" i="15"/>
  <c r="G29" i="6"/>
  <c r="H49" i="15"/>
  <c r="O10" i="6"/>
  <c r="P30" i="15"/>
  <c r="M10" i="6"/>
  <c r="N30" i="15"/>
  <c r="K10" i="6"/>
  <c r="L30" i="15"/>
  <c r="I10" i="6"/>
  <c r="J30" i="15"/>
  <c r="G10" i="6"/>
  <c r="H30" i="15"/>
  <c r="E10" i="6"/>
  <c r="F30" i="15"/>
  <c r="L84" i="25"/>
  <c r="K61" i="25"/>
  <c r="F51" i="15"/>
  <c r="F40" i="15"/>
  <c r="H45" i="15"/>
  <c r="G31" i="6"/>
  <c r="H51" i="15"/>
  <c r="P40" i="15"/>
  <c r="L86" i="25"/>
  <c r="G101" i="25"/>
  <c r="F53" i="15"/>
  <c r="C10" i="6"/>
  <c r="D30" i="15"/>
  <c r="N40" i="15"/>
  <c r="G12" i="22"/>
  <c r="G13" i="22"/>
  <c r="D60" i="15"/>
  <c r="C63" i="22"/>
  <c r="C10" i="26"/>
  <c r="F55" i="22"/>
  <c r="E70" i="22"/>
  <c r="E17" i="26" s="1"/>
  <c r="E43" i="26" s="1"/>
  <c r="F66" i="15"/>
  <c r="E55" i="22"/>
  <c r="C70" i="22"/>
  <c r="C17" i="26" s="1"/>
  <c r="D66" i="15"/>
  <c r="G54" i="22"/>
  <c r="G53" i="22"/>
  <c r="G52" i="22"/>
  <c r="G51" i="22"/>
  <c r="F47" i="22"/>
  <c r="E69" i="22"/>
  <c r="E16" i="26" s="1"/>
  <c r="F65" i="15"/>
  <c r="E47" i="22"/>
  <c r="C69" i="22"/>
  <c r="C16" i="26" s="1"/>
  <c r="D65" i="15"/>
  <c r="G46" i="22"/>
  <c r="G45" i="22"/>
  <c r="G44" i="22"/>
  <c r="G43" i="22"/>
  <c r="F39" i="22"/>
  <c r="E39" i="22"/>
  <c r="C68" i="22"/>
  <c r="C15" i="26" s="1"/>
  <c r="D64" i="15"/>
  <c r="G38" i="22"/>
  <c r="G37" i="22"/>
  <c r="G36" i="22"/>
  <c r="G35" i="22"/>
  <c r="F31" i="22"/>
  <c r="E31" i="22"/>
  <c r="G30" i="22"/>
  <c r="G29" i="22"/>
  <c r="G28" i="22"/>
  <c r="G27" i="22"/>
  <c r="F23" i="22"/>
  <c r="E23" i="22"/>
  <c r="G22" i="22"/>
  <c r="G21" i="22"/>
  <c r="G20" i="22"/>
  <c r="G19" i="22"/>
  <c r="C36" i="26"/>
  <c r="G10" i="26"/>
  <c r="F58" i="22"/>
  <c r="G15" i="22"/>
  <c r="D59" i="15"/>
  <c r="E67" i="22"/>
  <c r="E14" i="26" s="1"/>
  <c r="F63" i="15"/>
  <c r="C66" i="22"/>
  <c r="C13" i="26" s="1"/>
  <c r="D62" i="15"/>
  <c r="E68" i="22"/>
  <c r="E15" i="26" s="1"/>
  <c r="F64" i="15"/>
  <c r="F60" i="15"/>
  <c r="E66" i="22"/>
  <c r="E13" i="26" s="1"/>
  <c r="G39" i="22"/>
  <c r="C67" i="22"/>
  <c r="C14" i="26" s="1"/>
  <c r="D63" i="15"/>
  <c r="G23" i="22"/>
  <c r="G55" i="22"/>
  <c r="G31" i="22"/>
  <c r="G47" i="22"/>
  <c r="G36" i="26"/>
  <c r="F62" i="15"/>
  <c r="E71" i="22"/>
  <c r="F25" i="15"/>
  <c r="E25" i="15"/>
  <c r="D25" i="15"/>
  <c r="F24" i="15"/>
  <c r="E24" i="15"/>
  <c r="D24" i="15"/>
  <c r="E23" i="15"/>
  <c r="D23" i="15"/>
  <c r="F22" i="15"/>
  <c r="F21" i="15"/>
  <c r="E21" i="15"/>
  <c r="D21" i="15"/>
  <c r="E22" i="15"/>
  <c r="D22" i="15"/>
  <c r="J75" i="11"/>
  <c r="J66" i="11"/>
  <c r="J57" i="11"/>
  <c r="F67" i="15"/>
  <c r="J48" i="11"/>
  <c r="F20" i="15"/>
  <c r="E20" i="15"/>
  <c r="D20" i="15"/>
  <c r="D19" i="15"/>
  <c r="E13" i="15"/>
  <c r="D13" i="15"/>
  <c r="F13" i="15"/>
  <c r="J39" i="11"/>
  <c r="J30" i="11"/>
  <c r="D40" i="15"/>
  <c r="H21" i="11"/>
  <c r="F19" i="15"/>
  <c r="H57" i="11"/>
  <c r="B17" i="11"/>
  <c r="L40" i="15"/>
  <c r="L30" i="11"/>
  <c r="G20" i="15"/>
  <c r="G33" i="6"/>
  <c r="G58" i="22"/>
  <c r="F23" i="15"/>
  <c r="L57" i="11"/>
  <c r="G23" i="15"/>
  <c r="L21" i="11"/>
  <c r="G19" i="15"/>
  <c r="L66" i="11"/>
  <c r="G24" i="15"/>
  <c r="C13" i="15"/>
  <c r="L75" i="11"/>
  <c r="G25" i="15"/>
  <c r="L39" i="11"/>
  <c r="G21" i="15"/>
  <c r="L48" i="11"/>
  <c r="G22" i="15"/>
  <c r="D25" i="6"/>
  <c r="D27" i="6"/>
  <c r="E47" i="15"/>
  <c r="D28" i="6"/>
  <c r="E48" i="15"/>
  <c r="H28" i="6"/>
  <c r="I48" i="15"/>
  <c r="H30" i="6"/>
  <c r="I50" i="15"/>
  <c r="F27" i="6"/>
  <c r="G47" i="15"/>
  <c r="H26" i="6"/>
  <c r="I46" i="15"/>
  <c r="D26" i="6"/>
  <c r="E46" i="15"/>
  <c r="H27" i="6"/>
  <c r="I47" i="15"/>
  <c r="D30" i="6"/>
  <c r="E50" i="15"/>
  <c r="F32" i="6"/>
  <c r="G52" i="15"/>
  <c r="H32" i="6"/>
  <c r="I52" i="15"/>
  <c r="H25" i="6"/>
  <c r="F25" i="6"/>
  <c r="H53" i="15"/>
  <c r="D29" i="6"/>
  <c r="E49" i="15"/>
  <c r="D32" i="6"/>
  <c r="E52" i="15"/>
  <c r="F26" i="6"/>
  <c r="G46" i="15"/>
  <c r="F28" i="6"/>
  <c r="G48" i="15"/>
  <c r="F30" i="6"/>
  <c r="G50" i="15"/>
  <c r="H29" i="6"/>
  <c r="I49" i="15"/>
  <c r="F29" i="6"/>
  <c r="G49" i="15"/>
  <c r="H56" i="6"/>
  <c r="F31" i="6"/>
  <c r="G45" i="15"/>
  <c r="H31" i="6"/>
  <c r="I45" i="15"/>
  <c r="D31" i="6"/>
  <c r="E45" i="15"/>
  <c r="I51" i="15"/>
  <c r="D33" i="6"/>
  <c r="E51" i="15"/>
  <c r="F33" i="6"/>
  <c r="G51" i="15"/>
  <c r="F59" i="22"/>
  <c r="H33" i="6"/>
  <c r="I53" i="15"/>
  <c r="E53" i="15"/>
  <c r="G53" i="15"/>
  <c r="G24" i="26"/>
  <c r="E37" i="26"/>
  <c r="G25" i="26"/>
  <c r="E38" i="26"/>
  <c r="G27" i="26"/>
  <c r="E40" i="26"/>
  <c r="E42" i="26"/>
  <c r="G29" i="26"/>
  <c r="E41" i="26"/>
  <c r="G28" i="26"/>
  <c r="E39" i="26"/>
  <c r="G26" i="26"/>
  <c r="E31" i="26"/>
  <c r="D29" i="26"/>
  <c r="G31" i="26"/>
  <c r="E44" i="26"/>
  <c r="D30" i="26"/>
  <c r="D26" i="26"/>
  <c r="D27" i="26"/>
  <c r="D23" i="26"/>
  <c r="D25" i="26"/>
  <c r="D24" i="26"/>
  <c r="D28" i="26"/>
  <c r="D31" i="26"/>
  <c r="F30" i="26"/>
  <c r="F27" i="26"/>
  <c r="F28" i="26"/>
  <c r="F26" i="26"/>
  <c r="F29" i="26"/>
  <c r="F25" i="26"/>
  <c r="F24" i="26"/>
  <c r="F31" i="26"/>
  <c r="G14" i="26" l="1"/>
  <c r="C40" i="26"/>
  <c r="G40" i="26" s="1"/>
  <c r="C39" i="26"/>
  <c r="G39" i="26" s="1"/>
  <c r="G13" i="26"/>
  <c r="G15" i="26"/>
  <c r="C41" i="26"/>
  <c r="G41" i="26" s="1"/>
  <c r="C42" i="26"/>
  <c r="G42" i="26" s="1"/>
  <c r="G16" i="26"/>
  <c r="C43" i="26"/>
  <c r="G43" i="26" s="1"/>
  <c r="G17" i="26"/>
  <c r="K20" i="25"/>
  <c r="C31" i="6"/>
  <c r="G11" i="26"/>
  <c r="C37" i="26"/>
  <c r="C12" i="26"/>
  <c r="D61" i="15"/>
  <c r="E18" i="26"/>
  <c r="K41" i="25"/>
  <c r="F95" i="25" s="1"/>
  <c r="J95" i="25" s="1"/>
  <c r="K95" i="25" s="1"/>
  <c r="E45" i="25"/>
  <c r="K39" i="25"/>
  <c r="F93" i="25" s="1"/>
  <c r="J93" i="25" s="1"/>
  <c r="K93" i="25" s="1"/>
  <c r="E47" i="25" l="1"/>
  <c r="K45" i="25"/>
  <c r="C38" i="26"/>
  <c r="G38" i="26" s="1"/>
  <c r="G12" i="26"/>
  <c r="C18" i="26"/>
  <c r="C44" i="26"/>
  <c r="G37" i="26"/>
  <c r="G44" i="26" s="1"/>
  <c r="G18" i="26"/>
  <c r="D51" i="15"/>
  <c r="C33" i="6"/>
  <c r="K22" i="25"/>
  <c r="D99" i="25"/>
  <c r="L45" i="25"/>
  <c r="D101" i="25" l="1"/>
  <c r="L53" i="25"/>
  <c r="L57" i="25"/>
  <c r="L21" i="25"/>
  <c r="L16" i="25"/>
  <c r="L60" i="25"/>
  <c r="L58" i="25"/>
  <c r="L15" i="25"/>
  <c r="L17" i="25"/>
  <c r="L55" i="25"/>
  <c r="L56" i="25"/>
  <c r="L14" i="25"/>
  <c r="L54" i="25"/>
  <c r="L18" i="25"/>
  <c r="L19" i="25"/>
  <c r="L47" i="25"/>
  <c r="D53" i="15"/>
  <c r="E58" i="22"/>
  <c r="F99" i="25"/>
  <c r="J99" i="25" s="1"/>
  <c r="K99" i="25" s="1"/>
  <c r="K47" i="25"/>
  <c r="F101" i="25" s="1"/>
  <c r="J101" i="25" s="1"/>
  <c r="K101" i="25" s="1"/>
  <c r="C71" i="22" l="1"/>
  <c r="E59" i="22"/>
  <c r="L20" i="25"/>
  <c r="L22" i="25" s="1"/>
  <c r="L59" i="25"/>
  <c r="L61" i="25" s="1"/>
  <c r="G59" i="22" l="1"/>
  <c r="F65" i="22"/>
  <c r="F64" i="22"/>
  <c r="D65" i="22"/>
  <c r="D67" i="15"/>
  <c r="D63" i="22"/>
  <c r="F68" i="22"/>
  <c r="D66" i="22"/>
  <c r="F69" i="22"/>
  <c r="F67" i="22"/>
  <c r="F66" i="22"/>
  <c r="D69" i="22"/>
  <c r="F70" i="22"/>
  <c r="D67" i="22"/>
  <c r="D70" i="22"/>
  <c r="D68" i="22"/>
  <c r="D64" i="22"/>
  <c r="E60" i="15" l="1"/>
  <c r="D11" i="26"/>
  <c r="D37" i="26" s="1"/>
  <c r="E64" i="15"/>
  <c r="D15" i="26"/>
  <c r="D41" i="26" s="1"/>
  <c r="E66" i="15"/>
  <c r="D17" i="26"/>
  <c r="D43" i="26" s="1"/>
  <c r="E63" i="15"/>
  <c r="D14" i="26"/>
  <c r="D40" i="26" s="1"/>
  <c r="G66" i="15"/>
  <c r="F17" i="26"/>
  <c r="F43" i="26" s="1"/>
  <c r="E65" i="15"/>
  <c r="D16" i="26"/>
  <c r="D42" i="26" s="1"/>
  <c r="G62" i="15"/>
  <c r="F13" i="26"/>
  <c r="F39" i="26" s="1"/>
  <c r="G63" i="15"/>
  <c r="F14" i="26"/>
  <c r="F40" i="26" s="1"/>
  <c r="F16" i="26"/>
  <c r="F42" i="26" s="1"/>
  <c r="G65" i="15"/>
  <c r="E62" i="15"/>
  <c r="D13" i="26"/>
  <c r="D39" i="26" s="1"/>
  <c r="F15" i="26"/>
  <c r="F41" i="26" s="1"/>
  <c r="G64" i="15"/>
  <c r="D10" i="26"/>
  <c r="E59" i="15"/>
  <c r="D71" i="22"/>
  <c r="E67" i="15" s="1"/>
  <c r="E61" i="15"/>
  <c r="D12" i="26"/>
  <c r="D38" i="26" s="1"/>
  <c r="F11" i="26"/>
  <c r="G60" i="15"/>
  <c r="F71" i="22"/>
  <c r="G67" i="15" s="1"/>
  <c r="G61" i="15"/>
  <c r="F12" i="26"/>
  <c r="F38" i="26" s="1"/>
  <c r="F18" i="26" l="1"/>
  <c r="F37" i="26"/>
  <c r="F44" i="26" s="1"/>
  <c r="D18" i="26"/>
  <c r="D36" i="26"/>
  <c r="D44" i="26" s="1"/>
</calcChain>
</file>

<file path=xl/sharedStrings.xml><?xml version="1.0" encoding="utf-8"?>
<sst xmlns="http://schemas.openxmlformats.org/spreadsheetml/2006/main" count="539" uniqueCount="242">
  <si>
    <t>INSTRUCTIONS ON HOW TO USE THIS SPREADSHEET</t>
  </si>
  <si>
    <t xml:space="preserve">The purpose of this Workbook is to collect important work plan and financial details related to the Project.  Below is a colour coding scheme to guide the Applicant and short descriptions of the four (4) working tabs contained within this Workbook.  </t>
  </si>
  <si>
    <t xml:space="preserve">This color cell: </t>
  </si>
  <si>
    <t>Contains instructions for the Applicant and is used for table headings.  DO NOT MODIFY these cells.</t>
  </si>
  <si>
    <t>Contains formulas to auto-calculate numbers.  DO NOT MODIFY these cells.</t>
  </si>
  <si>
    <t xml:space="preserve">Is a null cell with no data. DO NOT MODIFY these cells. </t>
  </si>
  <si>
    <t>Requires the Applicant to select a response from the drop down menu.</t>
  </si>
  <si>
    <t xml:space="preserve">Requires the Applicant to complete the cell by providing information. </t>
  </si>
  <si>
    <r>
      <rPr>
        <b/>
        <sz val="14"/>
        <rFont val="Calibri"/>
        <family val="2"/>
        <scheme val="minor"/>
      </rPr>
      <t>Summary - DO NOT MODIFY</t>
    </r>
    <r>
      <rPr>
        <sz val="11"/>
        <rFont val="Calibri"/>
        <family val="2"/>
        <scheme val="minor"/>
      </rPr>
      <t xml:space="preserve">
</t>
    </r>
    <r>
      <rPr>
        <sz val="12"/>
        <rFont val="Calibri"/>
        <family val="2"/>
        <scheme val="minor"/>
      </rPr>
      <t xml:space="preserve">This tab contains summary tables of the Work Plan, Budget Forecast, and Project Revenue Forecast tables. </t>
    </r>
  </si>
  <si>
    <r>
      <rPr>
        <b/>
        <sz val="14"/>
        <rFont val="Calibri"/>
        <family val="2"/>
        <scheme val="minor"/>
      </rPr>
      <t>Work Plan</t>
    </r>
    <r>
      <rPr>
        <sz val="11"/>
        <rFont val="Calibri"/>
        <family val="2"/>
        <scheme val="minor"/>
      </rPr>
      <t xml:space="preserve">
</t>
    </r>
    <r>
      <rPr>
        <sz val="12"/>
        <rFont val="Calibri"/>
        <family val="2"/>
        <scheme val="minor"/>
      </rPr>
      <t>This tab contains tables that break down project tasks and deliverables by milestones or years.  There are formulas within these tables.  Budget costs are calculated in the Budget Forecast tab and will automatically appear in the Work Plan tab.</t>
    </r>
  </si>
  <si>
    <r>
      <rPr>
        <b/>
        <sz val="14"/>
        <rFont val="Calibri"/>
        <family val="2"/>
        <scheme val="minor"/>
      </rPr>
      <t>Budget Forecast</t>
    </r>
    <r>
      <rPr>
        <sz val="11"/>
        <rFont val="Calibri"/>
        <family val="2"/>
        <scheme val="minor"/>
      </rPr>
      <t xml:space="preserve">
</t>
    </r>
    <r>
      <rPr>
        <sz val="12"/>
        <rFont val="Calibri"/>
        <family val="2"/>
        <scheme val="minor"/>
      </rPr>
      <t>This tab contains tables that outline project expenditures by milestones or years.  There are formulas within these tables.  Milestones or years are transferred from the Work Plan tab.</t>
    </r>
  </si>
  <si>
    <r>
      <rPr>
        <b/>
        <sz val="14"/>
        <rFont val="Calibri"/>
        <family val="2"/>
        <scheme val="minor"/>
      </rPr>
      <t>Revenue Forecast</t>
    </r>
    <r>
      <rPr>
        <sz val="11"/>
        <rFont val="Calibri"/>
        <family val="2"/>
        <scheme val="minor"/>
      </rPr>
      <t xml:space="preserve">
</t>
    </r>
    <r>
      <rPr>
        <sz val="12"/>
        <rFont val="Calibri"/>
        <family val="2"/>
        <scheme val="minor"/>
      </rPr>
      <t>This tab contains tables that outline project revenues that will be contributed by the different project partners.  There are formulas within these tables.</t>
    </r>
  </si>
  <si>
    <t xml:space="preserve">SUMMARY </t>
  </si>
  <si>
    <t>Project Summary</t>
  </si>
  <si>
    <t>Work Plan Summary</t>
  </si>
  <si>
    <t>Task</t>
  </si>
  <si>
    <t>Start Date</t>
  </si>
  <si>
    <t>End Date</t>
  </si>
  <si>
    <t>Cost</t>
  </si>
  <si>
    <t>% of total</t>
  </si>
  <si>
    <t>Cash</t>
  </si>
  <si>
    <t>In-Kind</t>
  </si>
  <si>
    <t>%</t>
  </si>
  <si>
    <t>Costs</t>
  </si>
  <si>
    <t>Project Revenues</t>
  </si>
  <si>
    <t>Name</t>
  </si>
  <si>
    <t xml:space="preserve">WORK PLAN </t>
  </si>
  <si>
    <r>
      <t xml:space="preserve">Note:
1. Modify only the </t>
    </r>
    <r>
      <rPr>
        <b/>
        <u/>
        <sz val="14"/>
        <color theme="0"/>
        <rFont val="Calibri"/>
        <family val="2"/>
        <scheme val="minor"/>
      </rPr>
      <t>white cells</t>
    </r>
    <r>
      <rPr>
        <b/>
        <sz val="14"/>
        <color theme="0"/>
        <rFont val="Calibri"/>
        <family val="2"/>
        <scheme val="minor"/>
      </rPr>
      <t xml:space="preserve"> </t>
    </r>
    <r>
      <rPr>
        <b/>
        <sz val="14"/>
        <rFont val="Calibri"/>
        <family val="2"/>
        <scheme val="minor"/>
      </rPr>
      <t>or</t>
    </r>
    <r>
      <rPr>
        <b/>
        <sz val="14"/>
        <color theme="0"/>
        <rFont val="Calibri"/>
        <family val="2"/>
        <scheme val="minor"/>
      </rPr>
      <t xml:space="preserve"> </t>
    </r>
    <r>
      <rPr>
        <b/>
        <u/>
        <sz val="14"/>
        <color theme="0"/>
        <rFont val="Calibri"/>
        <family val="2"/>
        <scheme val="minor"/>
      </rPr>
      <t>white text</t>
    </r>
    <r>
      <rPr>
        <b/>
        <sz val="14"/>
        <rFont val="Calibri"/>
        <family val="2"/>
        <scheme val="minor"/>
      </rPr>
      <t xml:space="preserve"> in tables.
2. For each Expenditure Period, choose the  "YEAR" or "MILESTONE" from the drop down box that best fits for project financial reporting and performance tracking.
3. Within each Milestone/Year table, add additional rows as required to capture all tasks and deliverables.
4. Budget costs are auto-calculated from the Budget Forecast tab and includes both cash and in-kind.
5. Copy/Paste to add additional Milestone/Year tables as necessary.  Remove sections that are not required for your project.
6. In the Task Description cells, highlight the activities needed to complete the "MILESTONE" or will be completed within the "YEAR"
7. In the Deliverable cells, highlight the results or tangible output for each Task or merge the Deliverable cells to highlight a single result for a group of Tasks.</t>
    </r>
  </si>
  <si>
    <t>Project Title</t>
  </si>
  <si>
    <t>Total Project Costs</t>
  </si>
  <si>
    <t>Estimated start date</t>
  </si>
  <si>
    <t>Estimated end date</t>
  </si>
  <si>
    <t>Project timeline (months)</t>
  </si>
  <si>
    <t>[Expenditure Period]</t>
  </si>
  <si>
    <t xml:space="preserve">Title:  </t>
  </si>
  <si>
    <t>Start Date:</t>
  </si>
  <si>
    <t>End Date:</t>
  </si>
  <si>
    <t>Duration (months):</t>
  </si>
  <si>
    <t>Lead and Time Allocation:</t>
  </si>
  <si>
    <t>Budget:</t>
  </si>
  <si>
    <t>% of Project Timeline:</t>
  </si>
  <si>
    <t>% of Total Cost:</t>
  </si>
  <si>
    <t>Task Description</t>
  </si>
  <si>
    <t>Deliverable</t>
  </si>
  <si>
    <t>Estimated Start Date</t>
  </si>
  <si>
    <t>Estimated End Date</t>
  </si>
  <si>
    <t xml:space="preserve">BUDGET FORECAST </t>
  </si>
  <si>
    <r>
      <t xml:space="preserve">Note:
1. Modify only the </t>
    </r>
    <r>
      <rPr>
        <b/>
        <u/>
        <sz val="14"/>
        <color theme="0"/>
        <rFont val="Calibri"/>
        <family val="2"/>
        <scheme val="minor"/>
      </rPr>
      <t>white cells</t>
    </r>
    <r>
      <rPr>
        <b/>
        <sz val="14"/>
        <rFont val="Calibri"/>
        <family val="2"/>
        <scheme val="minor"/>
      </rPr>
      <t xml:space="preserve"> in the tables.
2. Refer to Program Guides for eligible and ineligible expenditures, which pertain to Alberta Innovates funding support.  Both types of expenditures are important for the total Project cost.                                                                                                                                                                                                                                                                 3. Example eligible expenditures are provided in the table.  Edit expenditure in accordance to the Program Guide.</t>
    </r>
  </si>
  <si>
    <t>Project Costs (cash and in-kind)</t>
  </si>
  <si>
    <t>Eligible Expenditure</t>
  </si>
  <si>
    <t>Infrastructure/Equipment (Capital)</t>
  </si>
  <si>
    <t>Personnel (Actual Salary &amp; Benefits)</t>
  </si>
  <si>
    <t>Operating Materials &amp; Supplies</t>
  </si>
  <si>
    <t>Contractors &amp; Key Vendors</t>
  </si>
  <si>
    <t>Travel</t>
  </si>
  <si>
    <t xml:space="preserve">Other </t>
  </si>
  <si>
    <t xml:space="preserve"> SUBTOTAL (Eligible Expenses)</t>
  </si>
  <si>
    <t>Ineligible Costs</t>
  </si>
  <si>
    <t xml:space="preserve">TOTAL </t>
  </si>
  <si>
    <t>Total Project Costs (cash and in-kind)</t>
  </si>
  <si>
    <t>Cash Expenditures</t>
  </si>
  <si>
    <t>In-Kind Expenditures</t>
  </si>
  <si>
    <t>Total Expenditures</t>
  </si>
  <si>
    <t>$</t>
  </si>
  <si>
    <t>% of Total</t>
  </si>
  <si>
    <t xml:space="preserve"> SUBTOTAL (Eligible Expense)</t>
  </si>
  <si>
    <t>TOTAL</t>
  </si>
  <si>
    <t xml:space="preserve">REVENUE FORECAST </t>
  </si>
  <si>
    <t xml:space="preserve">Note:
1. Modify only the white cells or white text in the tables.
2. Indicate each Partner under the appropriate heading.  Identify the type of entity and status from the drop down box.
3. CO-APPLICANTS only apply to specific funding programs.  Only complete this row if indicated in the Program Guide.
4. The TOTAL REVENUE, PERCENTAGE OF TOTAL REVENUE and REVENUE ROLL UP tables contain formulas for consistency with the Budget Forecast tab.  An "ERROR" or "#VALUE" will be displayed if the cash and in-kind values in the budget and revenue tabs are not the same. </t>
  </si>
  <si>
    <t xml:space="preserve">ALBERTA INNOVATES and APPLICANT(S) </t>
  </si>
  <si>
    <t>Type of entity</t>
  </si>
  <si>
    <t>Status of Funding</t>
  </si>
  <si>
    <t>In-kind</t>
  </si>
  <si>
    <t>Subtotal</t>
  </si>
  <si>
    <t xml:space="preserve">Alberta Innovates </t>
  </si>
  <si>
    <t>Applied For</t>
  </si>
  <si>
    <t>APPLICANT</t>
  </si>
  <si>
    <t>[Select Status]</t>
  </si>
  <si>
    <t>CO-APPLICANT</t>
  </si>
  <si>
    <r>
      <rPr>
        <b/>
        <sz val="16"/>
        <rFont val="Calibri"/>
        <family val="2"/>
        <scheme val="minor"/>
      </rPr>
      <t xml:space="preserve">GOVERNMENT </t>
    </r>
    <r>
      <rPr>
        <sz val="11"/>
        <rFont val="Calibri"/>
        <family val="2"/>
        <scheme val="minor"/>
      </rPr>
      <t xml:space="preserve">(Federal, Provincial, Territorial, Municipal, Indigenous, Government Corporations, United States, Other Foreign) </t>
    </r>
  </si>
  <si>
    <r>
      <rPr>
        <b/>
        <sz val="16"/>
        <rFont val="Calibri"/>
        <family val="2"/>
        <scheme val="minor"/>
      </rPr>
      <t>INDUSTRY</t>
    </r>
    <r>
      <rPr>
        <sz val="11"/>
        <rFont val="Calibri"/>
        <family val="2"/>
        <scheme val="minor"/>
      </rPr>
      <t xml:space="preserve"> (Small &lt;50 employees, Medium 50-200 employees, Large &gt;200 employees)</t>
    </r>
  </si>
  <si>
    <r>
      <rPr>
        <b/>
        <sz val="16"/>
        <rFont val="Calibri"/>
        <family val="2"/>
        <scheme val="minor"/>
      </rPr>
      <t>ACADEMIC and RESEARCH</t>
    </r>
    <r>
      <rPr>
        <sz val="11"/>
        <rFont val="Calibri"/>
        <family val="2"/>
        <scheme val="minor"/>
      </rPr>
      <t xml:space="preserve"> (University, College, Research Institute, Other)</t>
    </r>
  </si>
  <si>
    <r>
      <rPr>
        <b/>
        <sz val="16"/>
        <rFont val="Calibri"/>
        <family val="2"/>
        <scheme val="minor"/>
      </rPr>
      <t xml:space="preserve">NOT-FOR-PROFIT </t>
    </r>
    <r>
      <rPr>
        <sz val="11"/>
        <rFont val="Calibri"/>
        <family val="2"/>
        <scheme val="minor"/>
      </rPr>
      <t>(Canadian, United States, Other Foreign)</t>
    </r>
  </si>
  <si>
    <r>
      <rPr>
        <b/>
        <sz val="16"/>
        <rFont val="Calibri"/>
        <family val="2"/>
        <scheme val="minor"/>
      </rPr>
      <t>OTHER</t>
    </r>
    <r>
      <rPr>
        <sz val="11"/>
        <rFont val="Calibri"/>
        <family val="2"/>
        <scheme val="minor"/>
      </rPr>
      <t xml:space="preserve"> (Association, Individual, Other)</t>
    </r>
  </si>
  <si>
    <t>TOTAL REVENUE</t>
  </si>
  <si>
    <t>Total</t>
  </si>
  <si>
    <t>PERCENTAGE OF TOTAL REVENUE</t>
  </si>
  <si>
    <t>Project Revenue Roll Up</t>
  </si>
  <si>
    <t>Cash (% of Total)</t>
  </si>
  <si>
    <t>In-kind (% of Total)</t>
  </si>
  <si>
    <t>Applicant</t>
  </si>
  <si>
    <t>Co-Applicant</t>
  </si>
  <si>
    <t>Government</t>
  </si>
  <si>
    <t>Industry</t>
  </si>
  <si>
    <t>Academic</t>
  </si>
  <si>
    <t>Not-for-Profit</t>
  </si>
  <si>
    <t>Other</t>
  </si>
  <si>
    <t>PERFORMANCE METRICS (Application &amp; Reporting)</t>
  </si>
  <si>
    <r>
      <t xml:space="preserve">Note:
1. Modify only the </t>
    </r>
    <r>
      <rPr>
        <b/>
        <u/>
        <sz val="14"/>
        <color theme="0"/>
        <rFont val="Calibri"/>
        <family val="2"/>
        <scheme val="minor"/>
      </rPr>
      <t>white cells</t>
    </r>
    <r>
      <rPr>
        <b/>
        <sz val="14"/>
        <rFont val="Calibri"/>
        <family val="2"/>
        <scheme val="minor"/>
      </rPr>
      <t xml:space="preserve"> or </t>
    </r>
    <r>
      <rPr>
        <b/>
        <u/>
        <sz val="14"/>
        <color theme="0"/>
        <rFont val="Calibri"/>
        <family val="2"/>
        <scheme val="minor"/>
      </rPr>
      <t>white text</t>
    </r>
    <r>
      <rPr>
        <b/>
        <sz val="14"/>
        <rFont val="Calibri"/>
        <family val="2"/>
        <scheme val="minor"/>
      </rPr>
      <t xml:space="preserve"> in tables.
2. For the Clean Resources and Program Metrics, select applicable metrics from the drop down box. Refer to the "Metrics Definition" tab for definitions. 
3. For the Project Metrics, list metrics that will be used to assess the success of the project. These can be overall metrics and/or milestone specific metrics.
4. Add rows to each table as required.
5. Project Actuals and Commercialization/Mobilization Target Update columns will be activated for Milestone and Final Reporting.</t>
    </r>
  </si>
  <si>
    <r>
      <t xml:space="preserve">Clean Resources Metrics </t>
    </r>
    <r>
      <rPr>
        <b/>
        <sz val="14"/>
        <rFont val="Calibri"/>
        <family val="2"/>
        <scheme val="minor"/>
      </rPr>
      <t>(Select the appropriate metrics from the drop down list)</t>
    </r>
  </si>
  <si>
    <t>Metric</t>
  </si>
  <si>
    <t>Project Target</t>
  </si>
  <si>
    <t>Commercialization / Mobilization Target</t>
  </si>
  <si>
    <t>Project Actuals</t>
  </si>
  <si>
    <t>Commercialization / Implementation Target Update</t>
  </si>
  <si>
    <t>Comments (as needed)</t>
  </si>
  <si>
    <t>[Select Metric]</t>
  </si>
  <si>
    <r>
      <t xml:space="preserve">Project Success Metrics </t>
    </r>
    <r>
      <rPr>
        <b/>
        <sz val="14"/>
        <rFont val="Calibri"/>
        <family val="2"/>
        <scheme val="minor"/>
      </rPr>
      <t>(Metrics to be identified by Applicant Representative)</t>
    </r>
  </si>
  <si>
    <t>PERFORMANCE METRICS DEFINITIONS</t>
  </si>
  <si>
    <t>Clean Resources Metrics</t>
  </si>
  <si>
    <t>TRL advancement</t>
  </si>
  <si>
    <t>#</t>
  </si>
  <si>
    <t>Enter the range of Technology Readiness Level (TRL) from start to finish</t>
  </si>
  <si>
    <t>Yes/No</t>
  </si>
  <si>
    <t>As a result of this project, is the recipient exporting goods or services internationally?</t>
  </si>
  <si>
    <t>Enter the total number of publications that were published over the course of the project. Include peer-reviewed journals, conference proceedings and other professional publications.</t>
  </si>
  <si>
    <t xml:space="preserve">Enter the number of existing jobs retained and enhanced over the course of the project.  Estimate range. </t>
  </si>
  <si>
    <t>Enter the number of new products/services that have been created as a result of the project.</t>
  </si>
  <si>
    <t>Enter the number of new companies that have been created as a result of the project.</t>
  </si>
  <si>
    <t>Cleaner Hydrocarbon Production Program Metrics</t>
  </si>
  <si>
    <t>$ intensity cost reduction on commercial deployment</t>
  </si>
  <si>
    <t>$/bbl improvement versus baseline, including capex and opex savings discounted at 10% to Time 0</t>
  </si>
  <si>
    <t xml:space="preserve"># energy intensity reduction </t>
  </si>
  <si>
    <t># of barrels of new resource unlocked</t>
  </si>
  <si>
    <t>Barrels of currently contingent &amp; prospective resource that are enabled to be re-classified as reserves due to success of technology development</t>
  </si>
  <si>
    <t>Innovative Hydrocarbon Products Program Metrics</t>
  </si>
  <si>
    <t># of End Users participating</t>
  </si>
  <si>
    <t>Enter the number of End Users participating in the project</t>
  </si>
  <si>
    <t>Unique product/process</t>
  </si>
  <si>
    <t>Is the product or process unique from other projects in this program?</t>
  </si>
  <si>
    <t>$/bbl product uplift</t>
  </si>
  <si>
    <t>Enter the $/bbl uplift of the new product versus the incumbent; incremental value of product minus incremental cost to manufacture product (capex and opex discounted at 10% to Time 0)</t>
  </si>
  <si>
    <t># commercial BBC products</t>
  </si>
  <si>
    <t>Enter the number of commercial BBC products moving to market</t>
  </si>
  <si>
    <t># of grid modernization technologies deployed</t>
  </si>
  <si>
    <t>Enter the number of Grid Modernization technologies that will be deployed and/or advanced through this project</t>
  </si>
  <si>
    <t># of renewable energy technologies deployed</t>
  </si>
  <si>
    <t>Enter the number of renewable energy technologies that will be deployed and/or advanced through this project</t>
  </si>
  <si>
    <t># of alternative energy technologies deployed</t>
  </si>
  <si>
    <t>Enter the number of alternative energy technologies that will be deployed and/or advanced through this project</t>
  </si>
  <si>
    <t>Enter the number of collaboration partners involved in this project. Collaboration partners include academic institutions, technology developers and/or other industry partners</t>
  </si>
  <si>
    <t xml:space="preserve"> </t>
  </si>
  <si>
    <t>Land and Biodiversity Program Metric</t>
  </si>
  <si>
    <t>% Reduction in landscape disturbance intensity</t>
  </si>
  <si>
    <t>Restoring Alberta’s Landscapes	: Reduce landscape disturbance intensity by 20% and accelerate reclamation of disturbed lands to promote native habitat and species recovery</t>
  </si>
  <si>
    <t>Water Innovation Program Metric</t>
  </si>
  <si>
    <t>% Improvement of overall water use efficiency</t>
  </si>
  <si>
    <t>Sustainable Water Management: Safe, secure, and reliable water resources, while enhancing the health of the aquatic ecosystems and improving overall water use efficiency by 30% (2010 base)</t>
  </si>
  <si>
    <t>NOTE: This tab is program specific, only complete this tab as per instructions from your Project Advisor.</t>
  </si>
  <si>
    <t>BUDGET PERFORMANCE (Reporting)</t>
  </si>
  <si>
    <r>
      <t xml:space="preserve">Note:
1. Modify only the </t>
    </r>
    <r>
      <rPr>
        <b/>
        <u/>
        <sz val="14"/>
        <color theme="0"/>
        <rFont val="Calibri"/>
        <family val="2"/>
        <scheme val="minor"/>
      </rPr>
      <t>white cells</t>
    </r>
    <r>
      <rPr>
        <b/>
        <sz val="14"/>
        <rFont val="Calibri"/>
        <family val="2"/>
        <scheme val="minor"/>
      </rPr>
      <t xml:space="preserve"> or</t>
    </r>
    <r>
      <rPr>
        <b/>
        <sz val="14"/>
        <color theme="0"/>
        <rFont val="Calibri"/>
        <family val="2"/>
        <scheme val="minor"/>
      </rPr>
      <t xml:space="preserve"> </t>
    </r>
    <r>
      <rPr>
        <b/>
        <u/>
        <sz val="14"/>
        <color theme="0"/>
        <rFont val="Calibri"/>
        <family val="2"/>
        <scheme val="minor"/>
      </rPr>
      <t>white text</t>
    </r>
    <r>
      <rPr>
        <b/>
        <sz val="14"/>
        <rFont val="Calibri"/>
        <family val="2"/>
        <scheme val="minor"/>
      </rPr>
      <t xml:space="preserve"> in tables.
2. These tables are completed for Milestone and Final reporting.
3. Delete unused expenditure period columns.
4. In the Project Costs - Actuals and Forecast table, identify the costs as actual (i.e. have already been spent for that milestone/year) or forecast.</t>
    </r>
  </si>
  <si>
    <t>CASH</t>
  </si>
  <si>
    <t>Project Costs (Cash) - Original Budget</t>
  </si>
  <si>
    <t>Project Costs (Cash) - Actuals and Forecast</t>
  </si>
  <si>
    <t>[Actual or Forecast]</t>
  </si>
  <si>
    <t>Project Costs (Cash) - Variance (Actuals &amp; Forecast - Budget)</t>
  </si>
  <si>
    <t>Cash Variance ($)</t>
  </si>
  <si>
    <t>Cash Variance (%)</t>
  </si>
  <si>
    <t>IN-KIND</t>
  </si>
  <si>
    <t>Project Costs (In-kind) - Original Budget</t>
  </si>
  <si>
    <t>Project Costs (In-kind) - Actuals and Forecast</t>
  </si>
  <si>
    <t>Project Costs (In-kind) - Variance (Actuals &amp; Forecast - Budget)</t>
  </si>
  <si>
    <t>In-kind Variance ($)</t>
  </si>
  <si>
    <t>In-kind Variance (%)</t>
  </si>
  <si>
    <t>TOTALS</t>
  </si>
  <si>
    <t>Project Costs Summary (cash and in-kind)</t>
  </si>
  <si>
    <t xml:space="preserve">Cash Expenditures </t>
  </si>
  <si>
    <t>Total Expenditures Variance</t>
  </si>
  <si>
    <t>Budget ($)</t>
  </si>
  <si>
    <t>Actuals/Forecast ($)</t>
  </si>
  <si>
    <t>Variance ($)</t>
  </si>
  <si>
    <t>REVENUE PERFORMANCE (Reporting)</t>
  </si>
  <si>
    <r>
      <t xml:space="preserve">Note:
1. Modify only the </t>
    </r>
    <r>
      <rPr>
        <b/>
        <u/>
        <sz val="14"/>
        <color theme="0"/>
        <rFont val="Calibri"/>
        <family val="2"/>
        <scheme val="minor"/>
      </rPr>
      <t>white cells</t>
    </r>
    <r>
      <rPr>
        <b/>
        <sz val="14"/>
        <rFont val="Calibri"/>
        <family val="2"/>
        <scheme val="minor"/>
      </rPr>
      <t xml:space="preserve"> in tables.
2. These tables are completed for Final reporting.</t>
    </r>
  </si>
  <si>
    <t>Project Revenues - Budget</t>
  </si>
  <si>
    <t xml:space="preserve">Total Contribution </t>
  </si>
  <si>
    <t xml:space="preserve">Project Revenues - Actuals </t>
  </si>
  <si>
    <t>Total Contribution</t>
  </si>
  <si>
    <t>Project Revenues - Variance (Actuals - Budget)</t>
  </si>
  <si>
    <t>Total Variance</t>
  </si>
  <si>
    <t xml:space="preserve">Note:
DO NOT MODIFY or TYPE any information into this tab. All cells contain formulas that copy information from the other tabs and they fill in automatically. Typing in this sheet will override the formulas. </t>
  </si>
  <si>
    <t>Investment in 4 Core Strategic Technology Areas</t>
  </si>
  <si>
    <r>
      <t xml:space="preserve">Identify if your project is associated with one of Alberta Innovates 4 Core Strategic Technology Area: 
1) </t>
    </r>
    <r>
      <rPr>
        <b/>
        <sz val="11"/>
        <rFont val="Calibri"/>
        <family val="2"/>
        <scheme val="minor"/>
      </rPr>
      <t>Data-Enabled Innovation</t>
    </r>
    <r>
      <rPr>
        <sz val="11"/>
        <rFont val="Calibri"/>
        <family val="2"/>
        <scheme val="minor"/>
      </rPr>
      <t xml:space="preserve"> (examples include Artificial Intelligence, Machine Learning, Data Analytics, Computing, Quantum Technologies, Communication Technologies, Cloud Computing, Augmented Reality, Virtual Reality)
2) </t>
    </r>
    <r>
      <rPr>
        <b/>
        <sz val="11"/>
        <rFont val="Calibri"/>
        <family val="2"/>
        <scheme val="minor"/>
      </rPr>
      <t xml:space="preserve">Digital Transformation for Business Innovation </t>
    </r>
    <r>
      <rPr>
        <sz val="11"/>
        <rFont val="Calibri"/>
        <family val="2"/>
        <scheme val="minor"/>
      </rPr>
      <t xml:space="preserve">(examples include Visualization, Cryptocurrency , Cybersecurity, Geomatics , Geospatial Technology, Internet of Things (IoT))
3) </t>
    </r>
    <r>
      <rPr>
        <b/>
        <sz val="11"/>
        <rFont val="Calibri"/>
        <family val="2"/>
        <scheme val="minor"/>
      </rPr>
      <t>Clean Technology</t>
    </r>
    <r>
      <rPr>
        <sz val="11"/>
        <rFont val="Calibri"/>
        <family val="2"/>
        <scheme val="minor"/>
      </rPr>
      <t xml:space="preserve"> (examples include Water Technologies, Climate Technologies, Emissions Reduction, Smart Grid, Cleaner Fuels)
4) </t>
    </r>
    <r>
      <rPr>
        <b/>
        <sz val="11"/>
        <rFont val="Calibri"/>
        <family val="2"/>
        <scheme val="minor"/>
      </rPr>
      <t>Innovative Production and Distribution</t>
    </r>
    <r>
      <rPr>
        <sz val="11"/>
        <rFont val="Calibri"/>
        <family val="2"/>
        <scheme val="minor"/>
      </rPr>
      <t xml:space="preserve"> (examples include Advanced Materials, Robotics, Value Added Food Processing, Supply Chain Innovation, Autonomous Transportation)</t>
    </r>
  </si>
  <si>
    <t>Future Capital Investment</t>
  </si>
  <si>
    <t>If applicable, enter the estimated $ of new capital investment to be spent in Alberta after the project is completed. (i.e. “If successful, this project will lead to the next phase of development… $X”). This KPI may not be applicable to early-TRL or knowledge generation projects.</t>
  </si>
  <si>
    <t>Clients selling goods or services internationally</t>
  </si>
  <si>
    <t>Clients selling goods or services domestically</t>
  </si>
  <si>
    <t>As a result of this project, is the recipient exporting goods or services domestically?</t>
  </si>
  <si>
    <t>Field pilots/demonstrations</t>
  </si>
  <si>
    <t>Is this project demonstrating or piloting in the field?</t>
  </si>
  <si>
    <t>Collaborators</t>
  </si>
  <si>
    <t>Publications</t>
  </si>
  <si>
    <t>Knowledge Mobilization</t>
  </si>
  <si>
    <t>Enter the number of knowledge transfer and public-facing touch points – this includes and not limited to presentations, news releases, newsletters, events, social media spots, meetings with government, community engagement, podcasts, webinars, etc. (Note: this may be a large number!)</t>
  </si>
  <si>
    <t>Rural and Indigenous Communities</t>
  </si>
  <si>
    <t>Is this project being deployed in a rural or Indigenous community? Does the project have rural or Indigenous partners?</t>
  </si>
  <si>
    <t>Sector HQP Trained</t>
  </si>
  <si>
    <t xml:space="preserve">Enter the total number of HQP working in the sector that were trained over the course of the project.  Highly Qualified Personnel (HQP) refers to those who have a career in science, research, technical, operations, and management activities in Alberta. </t>
  </si>
  <si>
    <t>Existing Sector HQP Jobs Retained</t>
  </si>
  <si>
    <t>Patents &amp; Records of Invention filed</t>
  </si>
  <si>
    <t>Enter the total number of unique patents and records of invention filed over the course of the project.</t>
  </si>
  <si>
    <t>Innovation Ecosystem</t>
  </si>
  <si>
    <t xml:space="preserve">Did this project result in a new partnership MOU being signed? Has a new network, cluster or hub been developed? Example: has a new joint venture been formally created? Has a new MOU been signed amongst parties that will stand beyond a single project? </t>
  </si>
  <si>
    <t>Enter the number of new and/or existing policies that have been informed/influenced as a result of the project/research. This can include new codes/standards.</t>
  </si>
  <si>
    <t xml:space="preserve">Enter the number of new and/or existing practices that have been informed/influenced as a result of the project/research. Has a practice been adopted and/or adapted in Alberta? (I.e. operational practices, industry norms, shifting best practices, improving the status quo, business models, etc.) </t>
  </si>
  <si>
    <t>Enter the number of projected actual GHG emissions reductions over the course of the project, this can include GHG emissions reductions beyond Alberta. Estimate range.</t>
  </si>
  <si>
    <t>Enter the number of projected GHG emissions reductions from over the course of future deployment, this can include GHG emissions reductions beyond Alberta to 2030. Estimate range.</t>
  </si>
  <si>
    <t>Renewable electricity on grid</t>
  </si>
  <si>
    <t>MW</t>
  </si>
  <si>
    <t>Enter the MW of renewable energy that the project has directly added or enabled the addition of to the Alberta electricity grid</t>
  </si>
  <si>
    <t>Biogas: # GJ renewable fuels produced or enabled</t>
  </si>
  <si>
    <t>GJ</t>
  </si>
  <si>
    <t>Total biofuel production (produced or enabled) and contribution by type (biodiesel, ethanol and advanced biofuels) in GJ/L/t of energy</t>
  </si>
  <si>
    <t>Liquid fuels:  # L renewable fuels produced or enabled</t>
  </si>
  <si>
    <t>L</t>
  </si>
  <si>
    <t>Biomass:  # t renewable fuels produced or enabled</t>
  </si>
  <si>
    <t>t</t>
  </si>
  <si>
    <t>$ intensity cost reduction on production of CO2</t>
  </si>
  <si>
    <t>$/t</t>
  </si>
  <si>
    <t>$/t improvement versus baseline, including capex and opex savings discounted at 10% to Time 0</t>
  </si>
  <si>
    <t>$ intensity cost reduction on production of H2</t>
  </si>
  <si>
    <t>Is the clean tech company headquartered (or moving) to AB?</t>
  </si>
  <si>
    <t>Clean tech companies with HQ in AB</t>
  </si>
  <si>
    <t>New Spin-Off Companies created</t>
  </si>
  <si>
    <t>New products/services created</t>
  </si>
  <si>
    <t>Practices informed/influenced</t>
  </si>
  <si>
    <t>New policies informed/influenced</t>
  </si>
  <si>
    <t>GHG emissions: Actual  reductions from project</t>
  </si>
  <si>
    <t>GHG emissions: Projected reductions from future deployment (to 2030)</t>
  </si>
  <si>
    <t>Jobs: Acutal new jobs created from project</t>
  </si>
  <si>
    <t>Jobs: Projected new jobs created from future deployment</t>
  </si>
  <si>
    <t>Clean Technology Program Metrics</t>
  </si>
  <si>
    <t>Enter the number of new jobs projected to be created over the course of the project in Alberta, can include research associates in post-secondary institutions. Estimate range.</t>
  </si>
  <si>
    <r>
      <t xml:space="preserve">Program Specific Metrics </t>
    </r>
    <r>
      <rPr>
        <b/>
        <sz val="14"/>
        <rFont val="Calibri"/>
        <family val="2"/>
        <scheme val="minor"/>
      </rPr>
      <t>(Select the appropriate program metrics from the drop down list)</t>
    </r>
  </si>
  <si>
    <t>Enter the number of new jobs projected to be created as a result of the project in Alberta to 2030. Estimate range.</t>
  </si>
  <si>
    <t>GJ/bbl improvement versus baseline, may relate to Steam/Oil Ratio, Solvent replacement, etc.</t>
  </si>
  <si>
    <t>Jobs: Actual new jobs created from project</t>
  </si>
  <si>
    <t>Students Trained (M.Sc., Ph.D., Postdoc)</t>
  </si>
  <si>
    <t>Enter the total number of students that were trained over the course of the project. Include undergraduates hired during work terms, masters degree students trained, Ph.D. students trained, post-doctoral fellows and research associates trained. This does not include sector HQP and/or workforce training.</t>
  </si>
  <si>
    <t>Smart Agriculture and Farming Program Metrics</t>
  </si>
  <si>
    <t>Under development</t>
  </si>
  <si>
    <t>Bioindustrial Program Metrics</t>
  </si>
  <si>
    <t>Version 2 - Oct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</si>
</sst>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44" formatCode="_-&quot;$&quot;* #,##0.00_-;\-&quot;$&quot;* #,##0.00_-;_-&quot;$&quot;* &quot;-&quot;??_-;_-@_-"/>
    <numFmt numFmtId="43" formatCode="_-* #,##0.00_-;\-* #,##0.00_-;_-* &quot;-&quot;??_-;_-@_-"/>
    <numFmt numFmtId="164" formatCode="&quot;$&quot;#,##0"/>
    <numFmt numFmtId="165" formatCode="_-&quot;$&quot;* #,##0_-;\-&quot;$&quot;* #,##0_-;_-&quot;$&quot;* &quot;-&quot;??_-;_-@_-"/>
    <numFmt numFmtId="166" formatCode="yyyy/mm/dd;@"/>
    <numFmt numFmtId="167" formatCode="0.000000000000000%"/>
    <numFmt numFmtId="168" formatCode="0.0000000000000000%"/>
    <numFmt numFmtId="169" formatCode="0.000000000000000000%"/>
    <numFmt numFmtId="170" formatCode="0.000000000000000000"/>
    <numFmt numFmtId="171" formatCode="dd\/mm\/yyyy"/>
  </numFmts>
  <fonts count="45" x14ac:knownFonts="1">
    <font>
      <sz val="11"/>
      <color theme="1"/>
      <name val="Calibri"/>
      <family val="2"/>
      <scheme val="minor"/>
    </font>
    <font>
      <sz val="11"/>
      <color theme="1"/>
      <name val="Calibri"/>
      <family val="2"/>
      <scheme val="minor"/>
    </font>
    <font>
      <sz val="10"/>
      <name val="Arial"/>
      <family val="2"/>
    </font>
    <font>
      <b/>
      <sz val="11"/>
      <color theme="1"/>
      <name val="Calibri"/>
      <family val="2"/>
    </font>
    <font>
      <b/>
      <sz val="12"/>
      <color theme="1"/>
      <name val="Calibri"/>
      <family val="2"/>
      <scheme val="minor"/>
    </font>
    <font>
      <b/>
      <sz val="12"/>
      <name val="Calibri"/>
      <family val="2"/>
      <scheme val="minor"/>
    </font>
    <font>
      <b/>
      <sz val="14"/>
      <name val="Calibri"/>
      <family val="2"/>
      <scheme val="minor"/>
    </font>
    <font>
      <b/>
      <sz val="10"/>
      <name val="Calibri"/>
      <family val="2"/>
      <scheme val="minor"/>
    </font>
    <font>
      <sz val="14"/>
      <name val="Calibri"/>
      <family val="2"/>
      <scheme val="minor"/>
    </font>
    <font>
      <sz val="11"/>
      <name val="Calibri"/>
      <family val="2"/>
      <scheme val="minor"/>
    </font>
    <font>
      <sz val="10"/>
      <name val="Calibri"/>
      <family val="2"/>
      <scheme val="minor"/>
    </font>
    <font>
      <b/>
      <sz val="11"/>
      <name val="Calibri"/>
      <family val="2"/>
      <scheme val="minor"/>
    </font>
    <font>
      <sz val="16"/>
      <color theme="1"/>
      <name val="Calibri"/>
      <family val="2"/>
      <scheme val="minor"/>
    </font>
    <font>
      <b/>
      <sz val="12"/>
      <color theme="0"/>
      <name val="Calibri"/>
      <family val="2"/>
      <scheme val="minor"/>
    </font>
    <font>
      <sz val="11"/>
      <color rgb="FF163A1F"/>
      <name val="Calibri"/>
      <family val="2"/>
      <scheme val="minor"/>
    </font>
    <font>
      <b/>
      <sz val="11"/>
      <color rgb="FF163A1F"/>
      <name val="Calibri"/>
      <family val="2"/>
      <scheme val="minor"/>
    </font>
    <font>
      <sz val="16"/>
      <color rgb="FF163A1F"/>
      <name val="Calibri"/>
      <family val="2"/>
      <scheme val="minor"/>
    </font>
    <font>
      <sz val="12"/>
      <name val="Calibri"/>
      <family val="2"/>
      <scheme val="minor"/>
    </font>
    <font>
      <b/>
      <sz val="16"/>
      <name val="Calibri"/>
      <family val="2"/>
      <scheme val="minor"/>
    </font>
    <font>
      <b/>
      <sz val="14"/>
      <color theme="0"/>
      <name val="Calibri"/>
      <family val="2"/>
      <scheme val="minor"/>
    </font>
    <font>
      <sz val="26"/>
      <name val="Calibri"/>
      <family val="2"/>
      <scheme val="minor"/>
    </font>
    <font>
      <i/>
      <sz val="12"/>
      <name val="Calibri"/>
      <family val="2"/>
      <scheme val="minor"/>
    </font>
    <font>
      <sz val="16"/>
      <name val="Calibri"/>
      <family val="2"/>
      <scheme val="minor"/>
    </font>
    <font>
      <b/>
      <sz val="20"/>
      <color theme="1"/>
      <name val="Calibri"/>
      <family val="2"/>
      <scheme val="minor"/>
    </font>
    <font>
      <b/>
      <sz val="20"/>
      <color theme="1"/>
      <name val="Calibri"/>
      <family val="2"/>
    </font>
    <font>
      <b/>
      <i/>
      <sz val="14"/>
      <name val="Calibri"/>
      <family val="2"/>
      <scheme val="minor"/>
    </font>
    <font>
      <b/>
      <u/>
      <sz val="14"/>
      <color theme="0"/>
      <name val="Calibri"/>
      <family val="2"/>
      <scheme val="minor"/>
    </font>
    <font>
      <sz val="14"/>
      <color rgb="FF163A1F"/>
      <name val="Calibri"/>
      <family val="2"/>
      <scheme val="minor"/>
    </font>
    <font>
      <b/>
      <sz val="14"/>
      <color rgb="FF163A1F"/>
      <name val="Calibri"/>
      <family val="2"/>
      <scheme val="minor"/>
    </font>
    <font>
      <sz val="10"/>
      <color theme="0"/>
      <name val="Calibri"/>
      <family val="2"/>
      <scheme val="minor"/>
    </font>
    <font>
      <sz val="11"/>
      <color rgb="FF003A70"/>
      <name val="Calibri"/>
      <family val="2"/>
      <scheme val="minor"/>
    </font>
    <font>
      <b/>
      <sz val="11"/>
      <color rgb="FF003A70"/>
      <name val="Calibri"/>
      <family val="2"/>
      <scheme val="minor"/>
    </font>
    <font>
      <sz val="12"/>
      <color rgb="FF003A70"/>
      <name val="Calibri"/>
      <family val="2"/>
      <scheme val="minor"/>
    </font>
    <font>
      <b/>
      <sz val="12"/>
      <color rgb="FF003A70"/>
      <name val="Calibri"/>
      <family val="2"/>
      <scheme val="minor"/>
    </font>
    <font>
      <b/>
      <sz val="18"/>
      <color rgb="FF003A70"/>
      <name val="Calibri"/>
      <family val="2"/>
      <scheme val="minor"/>
    </font>
    <font>
      <sz val="10"/>
      <color rgb="FF003A70"/>
      <name val="Calibri"/>
      <family val="2"/>
      <scheme val="minor"/>
    </font>
    <font>
      <b/>
      <sz val="10"/>
      <color rgb="FF003A70"/>
      <name val="Calibri"/>
      <family val="2"/>
      <scheme val="minor"/>
    </font>
    <font>
      <sz val="12"/>
      <color theme="0"/>
      <name val="Calibri"/>
      <family val="2"/>
      <scheme val="minor"/>
    </font>
    <font>
      <sz val="14"/>
      <color rgb="FF003A70"/>
      <name val="Calibri"/>
      <family val="2"/>
      <scheme val="minor"/>
    </font>
    <font>
      <sz val="12"/>
      <color theme="1"/>
      <name val="Calibri"/>
      <family val="2"/>
      <scheme val="minor"/>
    </font>
    <font>
      <sz val="18"/>
      <color theme="0"/>
      <name val="Calibri"/>
      <family val="2"/>
      <scheme val="minor"/>
    </font>
    <font>
      <b/>
      <sz val="18"/>
      <color theme="0"/>
      <name val="Calibri"/>
      <family val="2"/>
      <scheme val="minor"/>
    </font>
    <font>
      <b/>
      <sz val="18"/>
      <name val="Calibri"/>
      <family val="2"/>
      <scheme val="minor"/>
    </font>
    <font>
      <b/>
      <sz val="18"/>
      <color theme="1"/>
      <name val="Calibri"/>
      <family val="2"/>
      <scheme val="minor"/>
    </font>
    <font>
      <sz val="11"/>
      <color theme="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gray125">
        <fgColor rgb="FF000000"/>
        <bgColor rgb="FF545454"/>
      </patternFill>
    </fill>
    <fill>
      <patternFill patternType="lightTrellis">
        <bgColor theme="0"/>
      </patternFill>
    </fill>
    <fill>
      <patternFill patternType="solid">
        <fgColor theme="6" tint="0.79998168889431442"/>
        <bgColor indexed="64"/>
      </patternFill>
    </fill>
    <fill>
      <patternFill patternType="solid">
        <fgColor rgb="FFEAEAEA"/>
        <bgColor indexed="64"/>
      </patternFill>
    </fill>
    <fill>
      <gradientFill degree="315">
        <stop position="0">
          <color rgb="FF40B34B"/>
        </stop>
        <stop position="1">
          <color rgb="FFC4EAC8"/>
        </stop>
      </gradientFill>
    </fill>
    <fill>
      <gradientFill degree="315">
        <stop position="0">
          <color rgb="FFC4EAC8"/>
        </stop>
        <stop position="1">
          <color rgb="FFE9F7EA"/>
        </stop>
      </gradientFill>
    </fill>
    <fill>
      <gradientFill degree="135">
        <stop position="0">
          <color rgb="FFC4EAC8"/>
        </stop>
        <stop position="1">
          <color rgb="FFE3F5E5"/>
        </stop>
      </gradientFill>
    </fill>
    <fill>
      <gradientFill degree="315">
        <stop position="0">
          <color rgb="FFC4EAC8"/>
        </stop>
        <stop position="1">
          <color rgb="FFF3FBF4"/>
        </stop>
      </gradientFill>
    </fill>
    <fill>
      <patternFill patternType="solid">
        <fgColor rgb="FF2E7A40"/>
        <bgColor indexed="64"/>
      </patternFill>
    </fill>
    <fill>
      <patternFill patternType="solid">
        <fgColor rgb="FF003A70"/>
        <bgColor indexed="64"/>
      </patternFill>
    </fill>
    <fill>
      <patternFill patternType="solid">
        <fgColor theme="0" tint="-0.14999847407452621"/>
        <bgColor theme="4" tint="0.79998168889431442"/>
      </patternFill>
    </fill>
    <fill>
      <patternFill patternType="solid">
        <fgColor theme="3" tint="0.79998168889431442"/>
        <bgColor indexed="64"/>
      </patternFill>
    </fill>
    <fill>
      <patternFill patternType="solid">
        <fgColor rgb="FFFF0000"/>
        <bgColor indexed="64"/>
      </patternFill>
    </fill>
    <fill>
      <patternFill patternType="solid">
        <fgColor rgb="FFFDFCD6"/>
        <bgColor indexed="64"/>
      </patternFill>
    </fill>
    <fill>
      <patternFill patternType="solid">
        <fgColor theme="9" tint="0.79998168889431442"/>
        <bgColor indexed="64"/>
      </patternFill>
    </fill>
  </fills>
  <borders count="8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auto="1"/>
      </right>
      <top style="thin">
        <color auto="1"/>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rgb="FF163A1F"/>
      </left>
      <right style="thin">
        <color rgb="FF163A1F"/>
      </right>
      <top style="thin">
        <color rgb="FF163A1F"/>
      </top>
      <bottom style="thin">
        <color rgb="FF163A1F"/>
      </bottom>
      <diagonal/>
    </border>
    <border>
      <left style="thin">
        <color rgb="FF163A1F"/>
      </left>
      <right style="thin">
        <color rgb="FF163A1F"/>
      </right>
      <top style="thin">
        <color rgb="FF163A1F"/>
      </top>
      <bottom style="thin">
        <color rgb="FF163A1F"/>
      </bottom>
      <diagonal/>
    </border>
    <border>
      <left style="thin">
        <color rgb="FF163A1F"/>
      </left>
      <right style="medium">
        <color rgb="FF163A1F"/>
      </right>
      <top style="thin">
        <color rgb="FF163A1F"/>
      </top>
      <bottom style="thin">
        <color rgb="FF163A1F"/>
      </bottom>
      <diagonal/>
    </border>
    <border>
      <left style="medium">
        <color rgb="FF163A1F"/>
      </left>
      <right style="thin">
        <color rgb="FF163A1F"/>
      </right>
      <top style="thin">
        <color rgb="FF163A1F"/>
      </top>
      <bottom style="medium">
        <color rgb="FF163A1F"/>
      </bottom>
      <diagonal/>
    </border>
    <border>
      <left style="thin">
        <color rgb="FF163A1F"/>
      </left>
      <right style="thin">
        <color rgb="FF163A1F"/>
      </right>
      <top style="thin">
        <color rgb="FF163A1F"/>
      </top>
      <bottom style="medium">
        <color rgb="FF163A1F"/>
      </bottom>
      <diagonal/>
    </border>
    <border>
      <left style="thin">
        <color rgb="FF163A1F"/>
      </left>
      <right style="medium">
        <color rgb="FF163A1F"/>
      </right>
      <top style="thin">
        <color rgb="FF163A1F"/>
      </top>
      <bottom style="medium">
        <color rgb="FF163A1F"/>
      </bottom>
      <diagonal/>
    </border>
    <border>
      <left style="medium">
        <color rgb="FF163A1F"/>
      </left>
      <right style="thin">
        <color rgb="FF163A1F"/>
      </right>
      <top style="medium">
        <color rgb="FF163A1F"/>
      </top>
      <bottom style="thin">
        <color rgb="FF163A1F"/>
      </bottom>
      <diagonal/>
    </border>
    <border>
      <left style="thin">
        <color rgb="FF163A1F"/>
      </left>
      <right style="thin">
        <color rgb="FF163A1F"/>
      </right>
      <top style="medium">
        <color rgb="FF163A1F"/>
      </top>
      <bottom style="thin">
        <color rgb="FF163A1F"/>
      </bottom>
      <diagonal/>
    </border>
    <border>
      <left style="thin">
        <color rgb="FF163A1F"/>
      </left>
      <right style="medium">
        <color rgb="FF163A1F"/>
      </right>
      <top style="medium">
        <color rgb="FF163A1F"/>
      </top>
      <bottom style="thin">
        <color rgb="FF163A1F"/>
      </bottom>
      <diagonal/>
    </border>
    <border>
      <left style="medium">
        <color rgb="FF163A1F"/>
      </left>
      <right style="thin">
        <color rgb="FF163A1F"/>
      </right>
      <top/>
      <bottom style="thin">
        <color rgb="FF163A1F"/>
      </bottom>
      <diagonal/>
    </border>
    <border>
      <left style="thin">
        <color rgb="FF163A1F"/>
      </left>
      <right style="thin">
        <color rgb="FF163A1F"/>
      </right>
      <top/>
      <bottom style="thin">
        <color rgb="FF163A1F"/>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thin">
        <color auto="1"/>
      </top>
      <bottom style="medium">
        <color indexed="64"/>
      </bottom>
      <diagonal/>
    </border>
    <border>
      <left style="medium">
        <color auto="1"/>
      </left>
      <right style="thin">
        <color auto="1"/>
      </right>
      <top/>
      <bottom style="medium">
        <color auto="1"/>
      </bottom>
      <diagonal/>
    </border>
    <border>
      <left style="thin">
        <color auto="1"/>
      </left>
      <right style="thin">
        <color auto="1"/>
      </right>
      <top/>
      <bottom style="medium">
        <color indexed="64"/>
      </bottom>
      <diagonal/>
    </border>
    <border>
      <left style="thin">
        <color auto="1"/>
      </left>
      <right style="medium">
        <color auto="1"/>
      </right>
      <top/>
      <bottom style="medium">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style="thin">
        <color auto="1"/>
      </top>
      <bottom/>
      <diagonal/>
    </border>
    <border>
      <left style="medium">
        <color indexed="64"/>
      </left>
      <right style="medium">
        <color indexed="64"/>
      </right>
      <top style="medium">
        <color indexed="64"/>
      </top>
      <bottom style="thin">
        <color indexed="64"/>
      </bottom>
      <diagonal/>
    </border>
    <border>
      <left/>
      <right style="thin">
        <color auto="1"/>
      </right>
      <top/>
      <bottom style="medium">
        <color auto="1"/>
      </bottom>
      <diagonal/>
    </border>
    <border>
      <left style="thin">
        <color auto="1"/>
      </left>
      <right style="medium">
        <color indexed="64"/>
      </right>
      <top style="thin">
        <color auto="1"/>
      </top>
      <bottom/>
      <diagonal/>
    </border>
    <border>
      <left/>
      <right style="thin">
        <color auto="1"/>
      </right>
      <top style="medium">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auto="1"/>
      </left>
      <right style="thin">
        <color rgb="FF003A70"/>
      </right>
      <top style="thin">
        <color auto="1"/>
      </top>
      <bottom/>
      <diagonal/>
    </border>
    <border>
      <left style="thin">
        <color rgb="FF003A70"/>
      </left>
      <right style="thin">
        <color rgb="FF003A70"/>
      </right>
      <top style="thin">
        <color auto="1"/>
      </top>
      <bottom/>
      <diagonal/>
    </border>
    <border>
      <left style="thin">
        <color rgb="FF003A70"/>
      </left>
      <right style="medium">
        <color auto="1"/>
      </right>
      <top style="thin">
        <color auto="1"/>
      </top>
      <bottom/>
      <diagonal/>
    </border>
    <border>
      <left/>
      <right style="thin">
        <color auto="1"/>
      </right>
      <top style="medium">
        <color indexed="64"/>
      </top>
      <bottom style="medium">
        <color indexed="64"/>
      </bottom>
      <diagonal/>
    </border>
    <border>
      <left/>
      <right/>
      <top/>
      <bottom style="medium">
        <color rgb="FF003A70"/>
      </bottom>
      <diagonal/>
    </border>
    <border>
      <left style="medium">
        <color rgb="FF003A70"/>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thin">
        <color indexed="64"/>
      </right>
      <top style="thin">
        <color indexed="64"/>
      </top>
      <bottom style="medium">
        <color rgb="FF003A70"/>
      </bottom>
      <diagonal/>
    </border>
    <border>
      <left style="thin">
        <color indexed="64"/>
      </left>
      <right style="thin">
        <color indexed="64"/>
      </right>
      <top style="thin">
        <color indexed="64"/>
      </top>
      <bottom style="medium">
        <color rgb="FF003A70"/>
      </bottom>
      <diagonal/>
    </border>
    <border>
      <left style="thin">
        <color indexed="64"/>
      </left>
      <right style="medium">
        <color indexed="64"/>
      </right>
      <top style="thin">
        <color indexed="64"/>
      </top>
      <bottom style="medium">
        <color rgb="FF003A70"/>
      </bottom>
      <diagonal/>
    </border>
    <border>
      <left style="medium">
        <color indexed="64"/>
      </left>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auto="1"/>
      </left>
      <right/>
      <top style="thin">
        <color auto="1"/>
      </top>
      <bottom style="medium">
        <color auto="1"/>
      </bottom>
      <diagonal/>
    </border>
    <border>
      <left/>
      <right style="thin">
        <color auto="1"/>
      </right>
      <top/>
      <bottom/>
      <diagonal/>
    </border>
    <border>
      <left/>
      <right style="medium">
        <color indexed="64"/>
      </right>
      <top style="medium">
        <color indexed="64"/>
      </top>
      <bottom style="thin">
        <color auto="1"/>
      </bottom>
      <diagonal/>
    </border>
    <border>
      <left/>
      <right style="medium">
        <color indexed="64"/>
      </right>
      <top style="thin">
        <color indexed="64"/>
      </top>
      <bottom style="medium">
        <color indexed="64"/>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rgb="FF163A1F"/>
      </right>
      <top style="medium">
        <color indexed="64"/>
      </top>
      <bottom style="medium">
        <color rgb="FF163A1F"/>
      </bottom>
      <diagonal/>
    </border>
    <border>
      <left style="medium">
        <color indexed="64"/>
      </left>
      <right style="medium">
        <color rgb="FF163A1F"/>
      </right>
      <top style="medium">
        <color rgb="FF163A1F"/>
      </top>
      <bottom style="medium">
        <color indexed="64"/>
      </bottom>
      <diagonal/>
    </border>
    <border>
      <left/>
      <right style="medium">
        <color indexed="64"/>
      </right>
      <top/>
      <bottom style="medium">
        <color indexed="64"/>
      </bottom>
      <diagonal/>
    </border>
    <border>
      <left style="medium">
        <color auto="1"/>
      </left>
      <right style="medium">
        <color rgb="FF163A1F"/>
      </right>
      <top style="medium">
        <color rgb="FF163A1F"/>
      </top>
      <bottom style="medium">
        <color rgb="FF163A1F"/>
      </bottom>
      <diagonal/>
    </border>
    <border>
      <left/>
      <right style="medium">
        <color auto="1"/>
      </right>
      <top/>
      <bottom/>
      <diagonal/>
    </border>
    <border>
      <left style="medium">
        <color rgb="FF163A1F"/>
      </left>
      <right/>
      <top/>
      <bottom style="medium">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0" fontId="2" fillId="0" borderId="0"/>
    <xf numFmtId="9" fontId="2" fillId="0" borderId="0" applyFont="0" applyFill="0" applyBorder="0" applyAlignment="0" applyProtection="0"/>
    <xf numFmtId="44" fontId="1" fillId="0" borderId="0" applyFont="0" applyFill="0" applyBorder="0" applyAlignment="0" applyProtection="0"/>
    <xf numFmtId="0" fontId="10" fillId="5" borderId="1">
      <alignment horizontal="center" wrapText="1"/>
    </xf>
    <xf numFmtId="0" fontId="1" fillId="6" borderId="0"/>
    <xf numFmtId="43" fontId="1" fillId="0" borderId="0" applyFont="0" applyFill="0" applyBorder="0" applyAlignment="0" applyProtection="0"/>
  </cellStyleXfs>
  <cellXfs count="500">
    <xf numFmtId="0" fontId="0" fillId="0" borderId="0" xfId="0"/>
    <xf numFmtId="0" fontId="0" fillId="2" borderId="0" xfId="0" applyFill="1" applyAlignment="1">
      <alignment vertical="center" wrapText="1"/>
    </xf>
    <xf numFmtId="0" fontId="0" fillId="2" borderId="0" xfId="0" applyFill="1" applyAlignment="1">
      <alignment vertical="center"/>
    </xf>
    <xf numFmtId="0" fontId="14" fillId="2" borderId="0" xfId="0" applyFont="1" applyFill="1" applyBorder="1" applyAlignment="1">
      <alignment vertical="center"/>
    </xf>
    <xf numFmtId="0" fontId="16" fillId="2" borderId="0" xfId="0" applyFont="1" applyFill="1" applyAlignment="1">
      <alignment vertical="center"/>
    </xf>
    <xf numFmtId="0" fontId="14" fillId="2" borderId="0" xfId="0" applyFont="1" applyFill="1" applyAlignment="1">
      <alignment vertical="center"/>
    </xf>
    <xf numFmtId="0" fontId="15" fillId="2" borderId="0" xfId="0" applyFont="1" applyFill="1" applyBorder="1" applyAlignment="1">
      <alignment vertical="center" wrapText="1"/>
    </xf>
    <xf numFmtId="0" fontId="15" fillId="2" borderId="0" xfId="0" applyFont="1" applyFill="1" applyAlignment="1">
      <alignment horizontal="center" vertical="center"/>
    </xf>
    <xf numFmtId="165" fontId="14" fillId="2" borderId="0" xfId="0" applyNumberFormat="1" applyFont="1" applyFill="1" applyAlignment="1">
      <alignment vertical="center"/>
    </xf>
    <xf numFmtId="0" fontId="5" fillId="9" borderId="27" xfId="0" applyFont="1" applyFill="1" applyBorder="1" applyAlignment="1">
      <alignment horizontal="right" vertical="center" wrapText="1"/>
    </xf>
    <xf numFmtId="171" fontId="5" fillId="2" borderId="27" xfId="0" applyNumberFormat="1" applyFont="1" applyFill="1" applyBorder="1" applyAlignment="1">
      <alignment horizontal="center" vertical="center" wrapText="1"/>
    </xf>
    <xf numFmtId="0" fontId="5" fillId="12" borderId="28" xfId="0" applyFont="1" applyFill="1" applyBorder="1" applyAlignment="1" applyProtection="1">
      <alignment horizontal="center" vertical="center" wrapText="1"/>
      <protection locked="0"/>
    </xf>
    <xf numFmtId="164" fontId="5" fillId="12" borderId="21" xfId="2" applyNumberFormat="1" applyFont="1" applyFill="1" applyBorder="1" applyAlignment="1">
      <alignment vertical="center" wrapText="1"/>
    </xf>
    <xf numFmtId="9" fontId="5" fillId="12" borderId="21" xfId="1" applyFont="1" applyFill="1" applyBorder="1" applyAlignment="1">
      <alignment horizontal="center"/>
    </xf>
    <xf numFmtId="9" fontId="5" fillId="12" borderId="22" xfId="2" applyNumberFormat="1" applyFont="1" applyFill="1" applyBorder="1" applyAlignment="1" applyProtection="1">
      <alignment horizontal="center" vertical="center"/>
      <protection locked="0"/>
    </xf>
    <xf numFmtId="0" fontId="11" fillId="2" borderId="0" xfId="0" applyFont="1" applyFill="1" applyBorder="1" applyAlignment="1">
      <alignment vertical="center" wrapText="1"/>
    </xf>
    <xf numFmtId="0" fontId="9" fillId="2" borderId="0" xfId="0" applyFont="1" applyFill="1" applyAlignment="1">
      <alignment vertical="center"/>
    </xf>
    <xf numFmtId="0" fontId="9" fillId="0" borderId="0" xfId="0" applyFont="1" applyAlignment="1">
      <alignment vertical="center"/>
    </xf>
    <xf numFmtId="0" fontId="17" fillId="0" borderId="0" xfId="0" applyFont="1" applyFill="1" applyAlignment="1">
      <alignment vertical="center"/>
    </xf>
    <xf numFmtId="0" fontId="17" fillId="2" borderId="0" xfId="0" applyFont="1" applyFill="1" applyAlignment="1">
      <alignment vertical="center"/>
    </xf>
    <xf numFmtId="0" fontId="17" fillId="2" borderId="0" xfId="0" applyFont="1" applyFill="1" applyBorder="1"/>
    <xf numFmtId="0" fontId="9" fillId="2" borderId="0" xfId="0" applyFont="1" applyFill="1" applyBorder="1"/>
    <xf numFmtId="0" fontId="17" fillId="0" borderId="0" xfId="0" applyFont="1" applyFill="1" applyBorder="1"/>
    <xf numFmtId="166" fontId="17" fillId="7" borderId="0" xfId="8" applyNumberFormat="1" applyFont="1" applyFill="1" applyBorder="1" applyAlignment="1" applyProtection="1">
      <alignment horizontal="center" vertical="center"/>
      <protection locked="0"/>
    </xf>
    <xf numFmtId="9" fontId="17" fillId="7" borderId="0" xfId="1" applyFont="1" applyFill="1" applyBorder="1" applyAlignment="1" applyProtection="1">
      <alignment horizontal="center" vertical="center"/>
      <protection locked="0"/>
    </xf>
    <xf numFmtId="164" fontId="7" fillId="7" borderId="0" xfId="2" applyNumberFormat="1" applyFont="1" applyFill="1" applyBorder="1" applyAlignment="1" applyProtection="1">
      <alignment horizontal="center" vertical="center"/>
      <protection locked="0"/>
    </xf>
    <xf numFmtId="9" fontId="10" fillId="7" borderId="0" xfId="2" applyNumberFormat="1" applyFont="1" applyFill="1" applyBorder="1" applyAlignment="1" applyProtection="1">
      <alignment horizontal="center" vertical="center"/>
      <protection locked="0"/>
    </xf>
    <xf numFmtId="0" fontId="9" fillId="0" borderId="0" xfId="0" applyFont="1" applyFill="1" applyBorder="1"/>
    <xf numFmtId="0" fontId="17" fillId="2" borderId="0" xfId="0" applyFont="1" applyFill="1" applyBorder="1" applyAlignment="1">
      <alignment vertical="center"/>
    </xf>
    <xf numFmtId="0" fontId="9" fillId="2" borderId="0" xfId="0" applyFont="1" applyFill="1" applyBorder="1" applyAlignment="1">
      <alignment vertical="center"/>
    </xf>
    <xf numFmtId="0" fontId="17" fillId="0" borderId="0" xfId="0" applyFont="1" applyFill="1" applyBorder="1" applyAlignment="1">
      <alignment vertical="center"/>
    </xf>
    <xf numFmtId="0" fontId="17" fillId="8" borderId="0" xfId="0" applyFont="1" applyFill="1" applyBorder="1" applyAlignment="1">
      <alignment vertical="center"/>
    </xf>
    <xf numFmtId="0" fontId="9" fillId="7" borderId="0" xfId="0" applyFont="1" applyFill="1" applyBorder="1" applyAlignment="1">
      <alignment vertical="center"/>
    </xf>
    <xf numFmtId="0" fontId="17" fillId="7" borderId="0" xfId="0" applyFont="1" applyFill="1" applyBorder="1" applyAlignment="1">
      <alignment vertical="center"/>
    </xf>
    <xf numFmtId="0" fontId="11" fillId="7" borderId="0" xfId="0" applyFont="1" applyFill="1" applyBorder="1" applyAlignment="1">
      <alignment vertical="center" wrapText="1"/>
    </xf>
    <xf numFmtId="0" fontId="5" fillId="7" borderId="0" xfId="3" applyFont="1" applyFill="1" applyBorder="1" applyAlignment="1" applyProtection="1">
      <alignment vertical="center" wrapText="1"/>
      <protection locked="0"/>
    </xf>
    <xf numFmtId="165" fontId="9" fillId="7" borderId="0" xfId="2" applyNumberFormat="1" applyFont="1" applyFill="1" applyBorder="1" applyAlignment="1">
      <alignment vertical="center" wrapText="1"/>
    </xf>
    <xf numFmtId="0" fontId="5" fillId="7" borderId="0" xfId="3" applyFont="1" applyFill="1" applyBorder="1" applyAlignment="1" applyProtection="1">
      <alignment horizontal="right" vertical="center"/>
      <protection locked="0"/>
    </xf>
    <xf numFmtId="0" fontId="9" fillId="0" borderId="0" xfId="0" applyFont="1" applyFill="1" applyBorder="1" applyAlignment="1">
      <alignment vertical="center"/>
    </xf>
    <xf numFmtId="0" fontId="17" fillId="10" borderId="18" xfId="3" applyFont="1" applyFill="1" applyBorder="1" applyAlignment="1" applyProtection="1">
      <alignment vertical="center" wrapText="1"/>
      <protection locked="0"/>
    </xf>
    <xf numFmtId="171" fontId="17" fillId="10" borderId="1" xfId="8" applyNumberFormat="1" applyFont="1" applyFill="1" applyBorder="1" applyAlignment="1" applyProtection="1">
      <alignment horizontal="center" vertical="center"/>
      <protection locked="0"/>
    </xf>
    <xf numFmtId="9" fontId="17" fillId="10" borderId="19" xfId="1" applyFont="1" applyFill="1" applyBorder="1" applyAlignment="1" applyProtection="1">
      <alignment horizontal="center" vertical="center"/>
      <protection locked="0"/>
    </xf>
    <xf numFmtId="0" fontId="17" fillId="10" borderId="33" xfId="3" applyFont="1" applyFill="1" applyBorder="1" applyAlignment="1" applyProtection="1">
      <alignment vertical="center" wrapText="1"/>
      <protection locked="0"/>
    </xf>
    <xf numFmtId="171" fontId="17" fillId="10" borderId="8" xfId="8" applyNumberFormat="1" applyFont="1" applyFill="1" applyBorder="1" applyAlignment="1" applyProtection="1">
      <alignment horizontal="center" vertical="center"/>
      <protection locked="0"/>
    </xf>
    <xf numFmtId="9" fontId="17" fillId="10" borderId="34" xfId="1" applyFont="1" applyFill="1" applyBorder="1" applyAlignment="1" applyProtection="1">
      <alignment horizontal="center" vertical="center"/>
      <protection locked="0"/>
    </xf>
    <xf numFmtId="0" fontId="17" fillId="10" borderId="35" xfId="3" applyFont="1" applyFill="1" applyBorder="1" applyAlignment="1" applyProtection="1">
      <alignment vertical="center" wrapText="1"/>
      <protection locked="0"/>
    </xf>
    <xf numFmtId="171" fontId="17" fillId="10" borderId="6" xfId="8" applyNumberFormat="1" applyFont="1" applyFill="1" applyBorder="1" applyAlignment="1" applyProtection="1">
      <alignment horizontal="center" vertical="center"/>
      <protection locked="0"/>
    </xf>
    <xf numFmtId="9" fontId="17" fillId="10" borderId="36" xfId="1" applyFont="1" applyFill="1" applyBorder="1" applyAlignment="1" applyProtection="1">
      <alignment horizontal="center" vertical="center"/>
      <protection locked="0"/>
    </xf>
    <xf numFmtId="164" fontId="10" fillId="10" borderId="1" xfId="2" applyNumberFormat="1" applyFont="1" applyFill="1" applyBorder="1" applyAlignment="1" applyProtection="1">
      <alignment horizontal="right" vertical="center"/>
      <protection locked="0"/>
    </xf>
    <xf numFmtId="164" fontId="10" fillId="10" borderId="6" xfId="2" applyNumberFormat="1" applyFont="1" applyFill="1" applyBorder="1" applyAlignment="1" applyProtection="1">
      <alignment horizontal="right" vertical="center"/>
      <protection locked="0"/>
    </xf>
    <xf numFmtId="0" fontId="5" fillId="10" borderId="33" xfId="3" applyFont="1" applyFill="1" applyBorder="1" applyAlignment="1" applyProtection="1">
      <alignment vertical="center"/>
    </xf>
    <xf numFmtId="0" fontId="5" fillId="10" borderId="8" xfId="3" applyFont="1" applyFill="1" applyBorder="1" applyAlignment="1" applyProtection="1">
      <alignment horizontal="center" vertical="center"/>
    </xf>
    <xf numFmtId="164" fontId="10" fillId="10" borderId="2" xfId="2" applyNumberFormat="1" applyFont="1" applyFill="1" applyBorder="1" applyAlignment="1" applyProtection="1">
      <alignment horizontal="right" vertical="center"/>
      <protection locked="0"/>
    </xf>
    <xf numFmtId="164" fontId="10" fillId="10" borderId="32" xfId="2" applyNumberFormat="1" applyFont="1" applyFill="1" applyBorder="1" applyAlignment="1" applyProtection="1">
      <alignment horizontal="right" vertical="center"/>
      <protection locked="0"/>
    </xf>
    <xf numFmtId="164" fontId="10" fillId="10" borderId="8" xfId="2" applyNumberFormat="1" applyFont="1" applyFill="1" applyBorder="1" applyAlignment="1" applyProtection="1">
      <alignment horizontal="right" vertical="center"/>
      <protection locked="0"/>
    </xf>
    <xf numFmtId="0" fontId="5" fillId="10" borderId="41" xfId="3" applyFont="1" applyFill="1" applyBorder="1" applyAlignment="1" applyProtection="1">
      <alignment vertical="center"/>
    </xf>
    <xf numFmtId="0" fontId="5" fillId="10" borderId="42" xfId="3" applyFont="1" applyFill="1" applyBorder="1" applyAlignment="1" applyProtection="1">
      <alignment horizontal="center" vertical="center"/>
    </xf>
    <xf numFmtId="0" fontId="5" fillId="10" borderId="43" xfId="3" applyFont="1" applyFill="1" applyBorder="1" applyAlignment="1" applyProtection="1">
      <alignment horizontal="center" vertical="center"/>
    </xf>
    <xf numFmtId="164" fontId="10" fillId="10" borderId="19" xfId="2" applyNumberFormat="1" applyFont="1" applyFill="1" applyBorder="1" applyAlignment="1" applyProtection="1">
      <alignment horizontal="right" vertical="center"/>
      <protection locked="0"/>
    </xf>
    <xf numFmtId="164" fontId="10" fillId="10" borderId="36" xfId="2" applyNumberFormat="1" applyFont="1" applyFill="1" applyBorder="1" applyAlignment="1" applyProtection="1">
      <alignment horizontal="right" vertical="center"/>
      <protection locked="0"/>
    </xf>
    <xf numFmtId="0" fontId="5" fillId="10" borderId="34" xfId="3" applyFont="1" applyFill="1" applyBorder="1" applyAlignment="1" applyProtection="1">
      <alignment horizontal="center" vertical="center"/>
    </xf>
    <xf numFmtId="164" fontId="10" fillId="10" borderId="49" xfId="2" applyNumberFormat="1" applyFont="1" applyFill="1" applyBorder="1" applyAlignment="1" applyProtection="1">
      <alignment horizontal="right" vertical="center"/>
      <protection locked="0"/>
    </xf>
    <xf numFmtId="164" fontId="10" fillId="10" borderId="17" xfId="2" applyNumberFormat="1" applyFont="1" applyFill="1" applyBorder="1" applyAlignment="1" applyProtection="1">
      <alignment horizontal="right" vertical="center"/>
      <protection locked="0"/>
    </xf>
    <xf numFmtId="164" fontId="10" fillId="10" borderId="34" xfId="2" applyNumberFormat="1" applyFont="1" applyFill="1" applyBorder="1" applyAlignment="1" applyProtection="1">
      <alignment horizontal="right" vertical="center"/>
      <protection locked="0"/>
    </xf>
    <xf numFmtId="0" fontId="5" fillId="10" borderId="9" xfId="3" applyFont="1" applyFill="1" applyBorder="1" applyAlignment="1" applyProtection="1">
      <alignment horizontal="center" vertical="center"/>
    </xf>
    <xf numFmtId="164" fontId="10" fillId="10" borderId="4" xfId="2" applyNumberFormat="1" applyFont="1" applyFill="1" applyBorder="1" applyAlignment="1" applyProtection="1">
      <alignment horizontal="right" vertical="center"/>
      <protection locked="0"/>
    </xf>
    <xf numFmtId="164" fontId="10" fillId="10" borderId="3" xfId="2" applyNumberFormat="1" applyFont="1" applyFill="1" applyBorder="1" applyAlignment="1" applyProtection="1">
      <alignment horizontal="right" vertical="center"/>
      <protection locked="0"/>
    </xf>
    <xf numFmtId="164" fontId="10" fillId="10" borderId="11" xfId="2" applyNumberFormat="1" applyFont="1" applyFill="1" applyBorder="1" applyAlignment="1" applyProtection="1">
      <alignment horizontal="right" vertical="center"/>
      <protection locked="0"/>
    </xf>
    <xf numFmtId="164" fontId="10" fillId="10" borderId="50" xfId="2" applyNumberFormat="1" applyFont="1" applyFill="1" applyBorder="1" applyAlignment="1" applyProtection="1">
      <alignment horizontal="right" vertical="center"/>
      <protection locked="0"/>
    </xf>
    <xf numFmtId="164" fontId="10" fillId="10" borderId="9" xfId="2" applyNumberFormat="1" applyFont="1" applyFill="1" applyBorder="1" applyAlignment="1" applyProtection="1">
      <alignment horizontal="right" vertical="center"/>
      <protection locked="0"/>
    </xf>
    <xf numFmtId="0" fontId="5" fillId="10" borderId="52" xfId="3" applyFont="1" applyFill="1" applyBorder="1" applyAlignment="1" applyProtection="1">
      <alignment vertical="center" wrapText="1"/>
      <protection locked="0"/>
    </xf>
    <xf numFmtId="0" fontId="5" fillId="10" borderId="51" xfId="3" applyFont="1" applyFill="1" applyBorder="1" applyAlignment="1" applyProtection="1">
      <alignment vertical="center" wrapText="1"/>
      <protection locked="0"/>
    </xf>
    <xf numFmtId="0" fontId="5" fillId="10" borderId="53" xfId="3" applyFont="1" applyFill="1" applyBorder="1" applyAlignment="1" applyProtection="1">
      <alignment vertical="center" wrapText="1"/>
      <protection locked="0"/>
    </xf>
    <xf numFmtId="0" fontId="5" fillId="10" borderId="47" xfId="3" applyFont="1" applyFill="1" applyBorder="1" applyAlignment="1" applyProtection="1">
      <alignment horizontal="right" vertical="center" wrapText="1"/>
      <protection locked="0"/>
    </xf>
    <xf numFmtId="0" fontId="5" fillId="10" borderId="40" xfId="3" applyFont="1" applyFill="1" applyBorder="1" applyAlignment="1" applyProtection="1">
      <alignment horizontal="right" vertical="center" wrapText="1"/>
      <protection locked="0"/>
    </xf>
    <xf numFmtId="0" fontId="5" fillId="10" borderId="10" xfId="3" applyFont="1" applyFill="1" applyBorder="1" applyAlignment="1" applyProtection="1">
      <alignment horizontal="right" vertical="center" wrapText="1"/>
      <protection locked="0"/>
    </xf>
    <xf numFmtId="0" fontId="5" fillId="10" borderId="18" xfId="0" applyFont="1" applyFill="1" applyBorder="1" applyAlignment="1">
      <alignment vertical="center" wrapText="1"/>
    </xf>
    <xf numFmtId="0" fontId="5" fillId="10" borderId="35" xfId="0" applyFont="1" applyFill="1" applyBorder="1" applyAlignment="1">
      <alignment vertical="center" wrapText="1"/>
    </xf>
    <xf numFmtId="0" fontId="5" fillId="10" borderId="46" xfId="0" applyFont="1" applyFill="1" applyBorder="1" applyAlignment="1">
      <alignment vertical="center" wrapText="1"/>
    </xf>
    <xf numFmtId="0" fontId="5" fillId="10" borderId="37" xfId="0" applyFont="1" applyFill="1" applyBorder="1" applyAlignment="1">
      <alignment horizontal="right" vertical="center" wrapText="1"/>
    </xf>
    <xf numFmtId="0" fontId="20" fillId="2" borderId="0" xfId="0" applyFont="1" applyFill="1" applyBorder="1"/>
    <xf numFmtId="0" fontId="5" fillId="2" borderId="0" xfId="0" applyFont="1" applyFill="1" applyBorder="1"/>
    <xf numFmtId="0" fontId="18" fillId="2" borderId="0" xfId="0" applyFont="1" applyFill="1" applyBorder="1"/>
    <xf numFmtId="0" fontId="21" fillId="2" borderId="0" xfId="0" applyFont="1" applyFill="1" applyBorder="1" applyAlignment="1">
      <alignment vertical="center" wrapText="1"/>
    </xf>
    <xf numFmtId="165" fontId="17" fillId="2" borderId="0" xfId="2" applyNumberFormat="1" applyFont="1" applyFill="1" applyBorder="1"/>
    <xf numFmtId="0" fontId="5" fillId="9" borderId="16" xfId="0" applyFont="1" applyFill="1" applyBorder="1" applyAlignment="1">
      <alignment horizontal="center" vertical="center" wrapText="1"/>
    </xf>
    <xf numFmtId="0" fontId="5" fillId="9" borderId="17" xfId="0" applyFont="1" applyFill="1" applyBorder="1" applyAlignment="1">
      <alignment horizontal="center" vertical="center" wrapText="1"/>
    </xf>
    <xf numFmtId="164" fontId="17" fillId="10" borderId="33" xfId="2" applyNumberFormat="1" applyFont="1" applyFill="1" applyBorder="1" applyAlignment="1">
      <alignment horizontal="center" vertical="center"/>
    </xf>
    <xf numFmtId="0" fontId="17" fillId="12" borderId="34" xfId="0" applyFont="1" applyFill="1" applyBorder="1" applyAlignment="1">
      <alignment horizontal="center" vertical="center"/>
    </xf>
    <xf numFmtId="0" fontId="5" fillId="9" borderId="32" xfId="0" applyFont="1" applyFill="1" applyBorder="1" applyAlignment="1">
      <alignment horizontal="right" vertical="center" wrapText="1"/>
    </xf>
    <xf numFmtId="171" fontId="5" fillId="2" borderId="32" xfId="0" applyNumberFormat="1" applyFont="1" applyFill="1" applyBorder="1" applyAlignment="1">
      <alignment horizontal="center" vertical="center" wrapText="1"/>
    </xf>
    <xf numFmtId="0" fontId="5" fillId="12" borderId="17" xfId="0" applyFont="1" applyFill="1" applyBorder="1" applyAlignment="1" applyProtection="1">
      <alignment horizontal="center" vertical="center" wrapText="1"/>
      <protection locked="0"/>
    </xf>
    <xf numFmtId="164" fontId="5" fillId="12" borderId="1" xfId="2" applyNumberFormat="1" applyFont="1" applyFill="1" applyBorder="1" applyAlignment="1">
      <alignment vertical="center" wrapText="1"/>
    </xf>
    <xf numFmtId="0" fontId="5" fillId="9" borderId="1" xfId="0" applyFont="1" applyFill="1" applyBorder="1" applyAlignment="1">
      <alignment horizontal="right" vertical="center" wrapText="1"/>
    </xf>
    <xf numFmtId="9" fontId="5" fillId="12" borderId="1" xfId="1" applyFont="1" applyFill="1" applyBorder="1" applyAlignment="1">
      <alignment horizontal="center"/>
    </xf>
    <xf numFmtId="9" fontId="5" fillId="12" borderId="19" xfId="2" applyNumberFormat="1" applyFont="1" applyFill="1" applyBorder="1" applyAlignment="1" applyProtection="1">
      <alignment horizontal="center" vertical="center"/>
      <protection locked="0"/>
    </xf>
    <xf numFmtId="164" fontId="10" fillId="0" borderId="1" xfId="2" applyNumberFormat="1" applyFont="1" applyFill="1" applyBorder="1" applyAlignment="1" applyProtection="1">
      <alignment horizontal="right" vertical="center"/>
      <protection locked="0"/>
    </xf>
    <xf numFmtId="0" fontId="5" fillId="9" borderId="33" xfId="3" applyFont="1" applyFill="1" applyBorder="1" applyAlignment="1" applyProtection="1">
      <alignment horizontal="right" vertical="center"/>
    </xf>
    <xf numFmtId="164" fontId="10" fillId="0" borderId="6" xfId="2" applyNumberFormat="1" applyFont="1" applyFill="1" applyBorder="1" applyAlignment="1" applyProtection="1">
      <alignment horizontal="right" vertical="center"/>
      <protection locked="0"/>
    </xf>
    <xf numFmtId="0" fontId="5" fillId="9" borderId="8" xfId="3" applyFont="1" applyFill="1" applyBorder="1" applyAlignment="1" applyProtection="1">
      <alignment horizontal="center" vertical="center"/>
    </xf>
    <xf numFmtId="164" fontId="10" fillId="0" borderId="2" xfId="2" applyNumberFormat="1" applyFont="1" applyFill="1" applyBorder="1" applyAlignment="1" applyProtection="1">
      <alignment horizontal="right" vertical="center"/>
      <protection locked="0"/>
    </xf>
    <xf numFmtId="164" fontId="7" fillId="10" borderId="32" xfId="2" applyNumberFormat="1" applyFont="1" applyFill="1" applyBorder="1" applyAlignment="1" applyProtection="1">
      <alignment horizontal="right" vertical="center"/>
      <protection locked="0"/>
    </xf>
    <xf numFmtId="164" fontId="10" fillId="0" borderId="8" xfId="2" applyNumberFormat="1" applyFont="1" applyFill="1" applyBorder="1" applyAlignment="1" applyProtection="1">
      <alignment horizontal="right" vertical="center"/>
      <protection locked="0"/>
    </xf>
    <xf numFmtId="9" fontId="10" fillId="10" borderId="1" xfId="2" applyNumberFormat="1" applyFont="1" applyFill="1" applyBorder="1" applyAlignment="1" applyProtection="1">
      <alignment horizontal="center" vertical="center"/>
      <protection locked="0"/>
    </xf>
    <xf numFmtId="9" fontId="10" fillId="10" borderId="19" xfId="2" applyNumberFormat="1" applyFont="1" applyFill="1" applyBorder="1" applyAlignment="1" applyProtection="1">
      <alignment horizontal="center" vertical="center"/>
      <protection locked="0"/>
    </xf>
    <xf numFmtId="9" fontId="10" fillId="10" borderId="6" xfId="2" applyNumberFormat="1" applyFont="1" applyFill="1" applyBorder="1" applyAlignment="1" applyProtection="1">
      <alignment horizontal="center" vertical="center"/>
      <protection locked="0"/>
    </xf>
    <xf numFmtId="9" fontId="10" fillId="10" borderId="36" xfId="2" applyNumberFormat="1" applyFont="1" applyFill="1" applyBorder="1" applyAlignment="1" applyProtection="1">
      <alignment horizontal="center" vertical="center"/>
      <protection locked="0"/>
    </xf>
    <xf numFmtId="0" fontId="5" fillId="9" borderId="34" xfId="3" applyFont="1" applyFill="1" applyBorder="1" applyAlignment="1" applyProtection="1">
      <alignment horizontal="center" vertical="center"/>
    </xf>
    <xf numFmtId="9" fontId="10" fillId="10" borderId="2" xfId="2" applyNumberFormat="1" applyFont="1" applyFill="1" applyBorder="1" applyAlignment="1" applyProtection="1">
      <alignment horizontal="center" vertical="center"/>
      <protection locked="0"/>
    </xf>
    <xf numFmtId="9" fontId="10" fillId="10" borderId="49" xfId="2" applyNumberFormat="1" applyFont="1" applyFill="1" applyBorder="1" applyAlignment="1" applyProtection="1">
      <alignment horizontal="center" vertical="center"/>
      <protection locked="0"/>
    </xf>
    <xf numFmtId="164" fontId="7" fillId="10" borderId="42" xfId="2" applyNumberFormat="1" applyFont="1" applyFill="1" applyBorder="1" applyAlignment="1" applyProtection="1">
      <alignment horizontal="right" vertical="center"/>
    </xf>
    <xf numFmtId="9" fontId="7" fillId="10" borderId="42" xfId="2" applyNumberFormat="1" applyFont="1" applyFill="1" applyBorder="1" applyAlignment="1" applyProtection="1">
      <alignment horizontal="center" vertical="center"/>
    </xf>
    <xf numFmtId="9" fontId="7" fillId="10" borderId="43" xfId="2" applyNumberFormat="1" applyFont="1" applyFill="1" applyBorder="1" applyAlignment="1" applyProtection="1">
      <alignment horizontal="center" vertical="center"/>
      <protection locked="0"/>
    </xf>
    <xf numFmtId="9" fontId="7" fillId="10" borderId="32" xfId="2" applyNumberFormat="1" applyFont="1" applyFill="1" applyBorder="1" applyAlignment="1" applyProtection="1">
      <alignment horizontal="center" vertical="center"/>
      <protection locked="0"/>
    </xf>
    <xf numFmtId="9" fontId="7" fillId="10" borderId="17" xfId="2" applyNumberFormat="1" applyFont="1" applyFill="1" applyBorder="1" applyAlignment="1" applyProtection="1">
      <alignment horizontal="center" vertical="center"/>
      <protection locked="0"/>
    </xf>
    <xf numFmtId="9" fontId="10" fillId="10" borderId="8" xfId="2" applyNumberFormat="1" applyFont="1" applyFill="1" applyBorder="1" applyAlignment="1" applyProtection="1">
      <alignment horizontal="center" vertical="center"/>
      <protection locked="0"/>
    </xf>
    <xf numFmtId="9" fontId="10" fillId="10" borderId="34" xfId="2" applyNumberFormat="1" applyFont="1" applyFill="1" applyBorder="1" applyAlignment="1" applyProtection="1">
      <alignment horizontal="center" vertical="center"/>
      <protection locked="0"/>
    </xf>
    <xf numFmtId="164" fontId="10" fillId="0" borderId="36" xfId="2" applyNumberFormat="1" applyFont="1" applyFill="1" applyBorder="1" applyAlignment="1" applyProtection="1">
      <alignment horizontal="right" vertical="center"/>
      <protection locked="0"/>
    </xf>
    <xf numFmtId="164" fontId="10" fillId="0" borderId="19" xfId="2" applyNumberFormat="1" applyFont="1" applyFill="1" applyBorder="1" applyAlignment="1" applyProtection="1">
      <alignment horizontal="right" vertical="center"/>
      <protection locked="0"/>
    </xf>
    <xf numFmtId="164" fontId="10" fillId="0" borderId="49" xfId="2" applyNumberFormat="1" applyFont="1" applyFill="1" applyBorder="1" applyAlignment="1" applyProtection="1">
      <alignment horizontal="right" vertical="center"/>
      <protection locked="0"/>
    </xf>
    <xf numFmtId="164" fontId="7" fillId="10" borderId="17" xfId="2" applyNumberFormat="1" applyFont="1" applyFill="1" applyBorder="1" applyAlignment="1" applyProtection="1">
      <alignment horizontal="right" vertical="center"/>
      <protection locked="0"/>
    </xf>
    <xf numFmtId="164" fontId="10" fillId="0" borderId="34" xfId="2" applyNumberFormat="1" applyFont="1" applyFill="1" applyBorder="1" applyAlignment="1" applyProtection="1">
      <alignment horizontal="right" vertical="center"/>
      <protection locked="0"/>
    </xf>
    <xf numFmtId="0" fontId="5" fillId="9" borderId="9" xfId="3" applyFont="1" applyFill="1" applyBorder="1" applyAlignment="1" applyProtection="1">
      <alignment horizontal="center" vertical="center"/>
    </xf>
    <xf numFmtId="164" fontId="10" fillId="0" borderId="4" xfId="2" applyNumberFormat="1" applyFont="1" applyFill="1" applyBorder="1" applyAlignment="1" applyProtection="1">
      <alignment horizontal="right" vertical="center"/>
      <protection locked="0"/>
    </xf>
    <xf numFmtId="164" fontId="10" fillId="0" borderId="3" xfId="2" applyNumberFormat="1" applyFont="1" applyFill="1" applyBorder="1" applyAlignment="1" applyProtection="1">
      <alignment horizontal="right" vertical="center"/>
      <protection locked="0"/>
    </xf>
    <xf numFmtId="164" fontId="10" fillId="0" borderId="11" xfId="2" applyNumberFormat="1" applyFont="1" applyFill="1" applyBorder="1" applyAlignment="1" applyProtection="1">
      <alignment horizontal="right" vertical="center"/>
      <protection locked="0"/>
    </xf>
    <xf numFmtId="164" fontId="7" fillId="10" borderId="50" xfId="2" applyNumberFormat="1" applyFont="1" applyFill="1" applyBorder="1" applyAlignment="1" applyProtection="1">
      <alignment horizontal="right" vertical="center"/>
      <protection locked="0"/>
    </xf>
    <xf numFmtId="164" fontId="10" fillId="0" borderId="9" xfId="2" applyNumberFormat="1" applyFont="1" applyFill="1" applyBorder="1" applyAlignment="1" applyProtection="1">
      <alignment horizontal="right" vertical="center"/>
      <protection locked="0"/>
    </xf>
    <xf numFmtId="0" fontId="5" fillId="9" borderId="52" xfId="3" applyFont="1" applyFill="1" applyBorder="1" applyAlignment="1" applyProtection="1">
      <alignment vertical="center" wrapText="1"/>
      <protection locked="0"/>
    </xf>
    <xf numFmtId="0" fontId="5" fillId="9" borderId="51" xfId="0" applyFont="1" applyFill="1" applyBorder="1" applyAlignment="1">
      <alignment vertical="center"/>
    </xf>
    <xf numFmtId="0" fontId="5" fillId="9" borderId="53" xfId="3" applyFont="1" applyFill="1" applyBorder="1" applyAlignment="1" applyProtection="1">
      <alignment vertical="center"/>
      <protection locked="0"/>
    </xf>
    <xf numFmtId="0" fontId="5" fillId="9" borderId="47" xfId="3" applyFont="1" applyFill="1" applyBorder="1" applyAlignment="1" applyProtection="1">
      <alignment horizontal="right" vertical="center"/>
      <protection locked="0"/>
    </xf>
    <xf numFmtId="0" fontId="5" fillId="9" borderId="40" xfId="3" applyFont="1" applyFill="1" applyBorder="1" applyAlignment="1" applyProtection="1">
      <alignment horizontal="right" vertical="center"/>
      <protection locked="0"/>
    </xf>
    <xf numFmtId="0" fontId="5" fillId="9" borderId="10" xfId="3" applyFont="1" applyFill="1" applyBorder="1" applyAlignment="1" applyProtection="1">
      <alignment horizontal="right" vertical="center"/>
    </xf>
    <xf numFmtId="164" fontId="7" fillId="10" borderId="48" xfId="2" applyNumberFormat="1" applyFont="1" applyFill="1" applyBorder="1" applyAlignment="1" applyProtection="1">
      <alignment horizontal="right" vertical="center"/>
    </xf>
    <xf numFmtId="0" fontId="22" fillId="2" borderId="0" xfId="0" applyFont="1" applyFill="1" applyAlignment="1">
      <alignment vertical="center"/>
    </xf>
    <xf numFmtId="0" fontId="18" fillId="2" borderId="0" xfId="0" applyFont="1" applyFill="1" applyAlignment="1">
      <alignment vertical="center"/>
    </xf>
    <xf numFmtId="0" fontId="7" fillId="2" borderId="0" xfId="3" applyFont="1" applyFill="1" applyBorder="1" applyAlignment="1" applyProtection="1">
      <alignment vertical="center"/>
    </xf>
    <xf numFmtId="164" fontId="9" fillId="2" borderId="0" xfId="0" applyNumberFormat="1" applyFont="1" applyFill="1" applyAlignment="1">
      <alignment vertical="center"/>
    </xf>
    <xf numFmtId="168" fontId="9" fillId="0" borderId="0" xfId="0" applyNumberFormat="1" applyFont="1" applyAlignment="1">
      <alignment vertical="center"/>
    </xf>
    <xf numFmtId="167" fontId="9" fillId="0" borderId="0" xfId="0" applyNumberFormat="1" applyFont="1" applyAlignment="1">
      <alignment vertical="center"/>
    </xf>
    <xf numFmtId="169" fontId="9" fillId="0" borderId="0" xfId="0" applyNumberFormat="1" applyFont="1" applyAlignment="1">
      <alignment vertical="center"/>
    </xf>
    <xf numFmtId="9" fontId="9" fillId="0" borderId="0" xfId="1" applyNumberFormat="1" applyFont="1" applyFill="1" applyBorder="1" applyAlignment="1">
      <alignment horizontal="center" vertical="center" wrapText="1"/>
    </xf>
    <xf numFmtId="170" fontId="9" fillId="0" borderId="0" xfId="0" applyNumberFormat="1" applyFont="1" applyAlignment="1">
      <alignment vertical="center"/>
    </xf>
    <xf numFmtId="0" fontId="5" fillId="9" borderId="16" xfId="3" applyFont="1" applyFill="1" applyBorder="1" applyAlignment="1" applyProtection="1">
      <alignment vertical="center"/>
    </xf>
    <xf numFmtId="0" fontId="5" fillId="9" borderId="32" xfId="3" applyFont="1" applyFill="1" applyBorder="1" applyAlignment="1" applyProtection="1">
      <alignment horizontal="center" vertical="center" wrapText="1"/>
    </xf>
    <xf numFmtId="0" fontId="5" fillId="9" borderId="32" xfId="3" applyFont="1" applyFill="1" applyBorder="1" applyAlignment="1" applyProtection="1">
      <alignment horizontal="center" vertical="center"/>
    </xf>
    <xf numFmtId="0" fontId="5" fillId="9" borderId="17" xfId="3" applyFont="1" applyFill="1" applyBorder="1" applyAlignment="1" applyProtection="1">
      <alignment horizontal="center" vertical="center"/>
    </xf>
    <xf numFmtId="0" fontId="10" fillId="4" borderId="1" xfId="3" applyFont="1" applyFill="1" applyBorder="1" applyAlignment="1" applyProtection="1">
      <alignment horizontal="center" vertical="center" wrapText="1"/>
    </xf>
    <xf numFmtId="0" fontId="7" fillId="10" borderId="1" xfId="3" applyFont="1" applyFill="1" applyBorder="1" applyAlignment="1" applyProtection="1">
      <alignment horizontal="center" vertical="center" wrapText="1"/>
    </xf>
    <xf numFmtId="164" fontId="10" fillId="4" borderId="1" xfId="3" applyNumberFormat="1" applyFont="1" applyFill="1" applyBorder="1" applyAlignment="1" applyProtection="1">
      <alignment horizontal="right" vertical="center"/>
      <protection locked="0"/>
    </xf>
    <xf numFmtId="0" fontId="10" fillId="0" borderId="1" xfId="3" applyFont="1" applyFill="1" applyBorder="1" applyAlignment="1" applyProtection="1">
      <alignment horizontal="center" vertical="center" wrapText="1"/>
      <protection locked="0"/>
    </xf>
    <xf numFmtId="0" fontId="10" fillId="3" borderId="8" xfId="3" applyFont="1" applyFill="1" applyBorder="1" applyAlignment="1" applyProtection="1">
      <alignment vertical="center" wrapText="1"/>
    </xf>
    <xf numFmtId="0" fontId="17" fillId="9" borderId="18" xfId="3" applyFont="1" applyFill="1" applyBorder="1" applyAlignment="1" applyProtection="1">
      <alignment vertical="center"/>
    </xf>
    <xf numFmtId="0" fontId="17" fillId="0" borderId="18" xfId="3" applyFont="1" applyFill="1" applyBorder="1" applyAlignment="1" applyProtection="1">
      <alignment vertical="center"/>
    </xf>
    <xf numFmtId="164" fontId="10" fillId="10" borderId="19" xfId="3" applyNumberFormat="1" applyFont="1" applyFill="1" applyBorder="1" applyAlignment="1" applyProtection="1">
      <alignment horizontal="right" vertical="center"/>
    </xf>
    <xf numFmtId="164" fontId="7" fillId="10" borderId="1" xfId="3" applyNumberFormat="1" applyFont="1" applyFill="1" applyBorder="1" applyAlignment="1" applyProtection="1">
      <alignment horizontal="center" vertical="center"/>
    </xf>
    <xf numFmtId="164" fontId="7" fillId="10" borderId="19" xfId="3" applyNumberFormat="1" applyFont="1" applyFill="1" applyBorder="1" applyAlignment="1" applyProtection="1">
      <alignment horizontal="center" vertical="center"/>
    </xf>
    <xf numFmtId="9" fontId="7" fillId="10" borderId="8" xfId="4" applyNumberFormat="1" applyFont="1" applyFill="1" applyBorder="1" applyAlignment="1" applyProtection="1">
      <alignment horizontal="center" vertical="center"/>
    </xf>
    <xf numFmtId="9" fontId="7" fillId="10" borderId="34" xfId="4" applyNumberFormat="1" applyFont="1" applyFill="1" applyBorder="1" applyAlignment="1" applyProtection="1">
      <alignment horizontal="center" vertical="center"/>
    </xf>
    <xf numFmtId="9" fontId="11" fillId="10" borderId="38" xfId="1" applyNumberFormat="1" applyFont="1" applyFill="1" applyBorder="1" applyAlignment="1">
      <alignment horizontal="center" vertical="center" wrapText="1"/>
    </xf>
    <xf numFmtId="164" fontId="11" fillId="10" borderId="38" xfId="1" applyNumberFormat="1" applyFont="1" applyFill="1" applyBorder="1" applyAlignment="1">
      <alignment horizontal="right" vertical="center" wrapText="1"/>
    </xf>
    <xf numFmtId="9" fontId="11" fillId="10" borderId="39" xfId="1" applyFont="1" applyFill="1" applyBorder="1" applyAlignment="1">
      <alignment horizontal="center" vertical="center" wrapText="1"/>
    </xf>
    <xf numFmtId="164" fontId="11" fillId="10" borderId="57" xfId="2" applyNumberFormat="1" applyFont="1" applyFill="1" applyBorder="1" applyAlignment="1">
      <alignment horizontal="right" vertical="center" wrapText="1"/>
    </xf>
    <xf numFmtId="0" fontId="5" fillId="9" borderId="40" xfId="3" applyFont="1" applyFill="1" applyBorder="1" applyAlignment="1" applyProtection="1">
      <alignment vertical="center"/>
    </xf>
    <xf numFmtId="0" fontId="5" fillId="9" borderId="52" xfId="0" applyFont="1" applyFill="1" applyBorder="1" applyAlignment="1">
      <alignment vertical="center" wrapText="1"/>
    </xf>
    <xf numFmtId="0" fontId="5" fillId="9" borderId="51" xfId="0" applyFont="1" applyFill="1" applyBorder="1" applyAlignment="1">
      <alignment vertical="center" wrapText="1"/>
    </xf>
    <xf numFmtId="0" fontId="5" fillId="9" borderId="53" xfId="0" applyFont="1" applyFill="1" applyBorder="1" applyAlignment="1">
      <alignment vertical="center" wrapText="1"/>
    </xf>
    <xf numFmtId="0" fontId="5" fillId="9" borderId="31" xfId="0" applyFont="1" applyFill="1" applyBorder="1" applyAlignment="1">
      <alignment horizontal="right" vertical="center" wrapText="1"/>
    </xf>
    <xf numFmtId="0" fontId="7" fillId="3" borderId="8" xfId="3" applyFont="1" applyFill="1" applyBorder="1" applyAlignment="1" applyProtection="1">
      <alignment vertical="center" wrapText="1"/>
    </xf>
    <xf numFmtId="164" fontId="7" fillId="10" borderId="8" xfId="3" applyNumberFormat="1" applyFont="1" applyFill="1" applyBorder="1" applyAlignment="1" applyProtection="1">
      <alignment horizontal="right" vertical="center"/>
    </xf>
    <xf numFmtId="164" fontId="7" fillId="10" borderId="34" xfId="3" applyNumberFormat="1" applyFont="1" applyFill="1" applyBorder="1" applyAlignment="1" applyProtection="1">
      <alignment horizontal="right" vertical="center"/>
    </xf>
    <xf numFmtId="9" fontId="9" fillId="0" borderId="0" xfId="0" applyNumberFormat="1" applyFont="1" applyAlignment="1">
      <alignment vertical="center"/>
    </xf>
    <xf numFmtId="0" fontId="23" fillId="2" borderId="0" xfId="0" applyFont="1" applyFill="1" applyBorder="1" applyAlignment="1">
      <alignment vertical="center"/>
    </xf>
    <xf numFmtId="0" fontId="24" fillId="0" borderId="0" xfId="0" applyFont="1" applyFill="1" applyBorder="1" applyAlignment="1">
      <alignment vertical="center"/>
    </xf>
    <xf numFmtId="0" fontId="24" fillId="0" borderId="0" xfId="0" applyFont="1" applyAlignment="1">
      <alignment vertical="center"/>
    </xf>
    <xf numFmtId="0" fontId="24" fillId="0" borderId="0" xfId="0" applyFont="1" applyFill="1" applyBorder="1"/>
    <xf numFmtId="0" fontId="10" fillId="3" borderId="39" xfId="3" applyFont="1" applyFill="1" applyBorder="1" applyAlignment="1" applyProtection="1">
      <alignment vertical="center" wrapText="1"/>
    </xf>
    <xf numFmtId="0" fontId="8" fillId="0" borderId="0" xfId="0" applyFont="1" applyAlignment="1">
      <alignment vertical="center"/>
    </xf>
    <xf numFmtId="0" fontId="3" fillId="0" borderId="0" xfId="0" applyFont="1" applyAlignment="1">
      <alignment vertical="center"/>
    </xf>
    <xf numFmtId="0" fontId="8" fillId="2" borderId="0" xfId="0" applyFont="1" applyFill="1" applyBorder="1" applyAlignment="1">
      <alignment vertical="center"/>
    </xf>
    <xf numFmtId="0" fontId="8" fillId="0" borderId="0" xfId="0" applyFont="1" applyFill="1" applyBorder="1" applyAlignment="1">
      <alignment vertical="center"/>
    </xf>
    <xf numFmtId="0" fontId="8" fillId="2" borderId="0" xfId="0" applyFont="1" applyFill="1" applyBorder="1"/>
    <xf numFmtId="0" fontId="25" fillId="0" borderId="0" xfId="0" applyFont="1" applyFill="1" applyBorder="1" applyAlignment="1">
      <alignment vertical="center" wrapText="1"/>
    </xf>
    <xf numFmtId="0" fontId="27" fillId="2" borderId="0" xfId="0" applyFont="1" applyFill="1" applyBorder="1" applyAlignment="1">
      <alignment vertical="center"/>
    </xf>
    <xf numFmtId="0" fontId="29" fillId="13" borderId="1" xfId="3" applyFont="1" applyFill="1" applyBorder="1" applyAlignment="1" applyProtection="1">
      <alignment horizontal="center" vertical="center" wrapText="1"/>
      <protection locked="0"/>
    </xf>
    <xf numFmtId="9" fontId="35" fillId="2" borderId="0" xfId="2" applyNumberFormat="1" applyFont="1" applyFill="1" applyAlignment="1" applyProtection="1">
      <alignment horizontal="center" vertical="center"/>
      <protection locked="0"/>
    </xf>
    <xf numFmtId="0" fontId="32" fillId="2" borderId="0" xfId="0" applyFont="1" applyFill="1" applyAlignment="1">
      <alignment vertical="center"/>
    </xf>
    <xf numFmtId="0" fontId="30" fillId="2" borderId="0" xfId="0" applyFont="1" applyFill="1" applyAlignment="1">
      <alignment vertical="center"/>
    </xf>
    <xf numFmtId="0" fontId="38" fillId="2" borderId="0" xfId="0" applyFont="1" applyFill="1" applyAlignment="1">
      <alignment vertical="center"/>
    </xf>
    <xf numFmtId="0" fontId="32" fillId="2" borderId="0" xfId="0" applyFont="1" applyFill="1" applyAlignment="1">
      <alignment horizontal="center" vertical="center"/>
    </xf>
    <xf numFmtId="0" fontId="30" fillId="2" borderId="0" xfId="0" applyFont="1" applyFill="1" applyAlignment="1">
      <alignment horizontal="center" vertical="center"/>
    </xf>
    <xf numFmtId="0" fontId="32" fillId="2" borderId="0" xfId="0" applyFont="1" applyFill="1" applyAlignment="1">
      <alignment vertical="center" wrapText="1"/>
    </xf>
    <xf numFmtId="0" fontId="30" fillId="2" borderId="0" xfId="0" applyFont="1" applyFill="1" applyAlignment="1">
      <alignment vertical="center" wrapText="1"/>
    </xf>
    <xf numFmtId="0" fontId="33" fillId="2" borderId="0" xfId="0" applyFont="1" applyFill="1" applyAlignment="1">
      <alignment vertical="center"/>
    </xf>
    <xf numFmtId="0" fontId="32" fillId="0" borderId="0" xfId="0" applyFont="1" applyAlignment="1">
      <alignment vertical="center"/>
    </xf>
    <xf numFmtId="0" fontId="30" fillId="0" borderId="0" xfId="0" applyFont="1" applyAlignment="1">
      <alignment vertical="center"/>
    </xf>
    <xf numFmtId="0" fontId="29" fillId="13" borderId="18" xfId="3" applyFont="1" applyFill="1" applyBorder="1" applyAlignment="1" applyProtection="1">
      <alignment horizontal="center" vertical="center" wrapText="1"/>
      <protection locked="0"/>
    </xf>
    <xf numFmtId="0" fontId="29" fillId="13" borderId="33" xfId="3" applyFont="1" applyFill="1" applyBorder="1" applyAlignment="1" applyProtection="1">
      <alignment horizontal="center" vertical="center" wrapText="1"/>
      <protection locked="0"/>
    </xf>
    <xf numFmtId="0" fontId="5" fillId="9" borderId="16" xfId="3" applyFont="1" applyFill="1" applyBorder="1" applyAlignment="1" applyProtection="1">
      <alignment horizontal="center" vertical="center" wrapText="1"/>
    </xf>
    <xf numFmtId="0" fontId="5" fillId="9" borderId="17" xfId="3" applyFont="1" applyFill="1" applyBorder="1" applyAlignment="1" applyProtection="1">
      <alignment horizontal="center" vertical="center" wrapText="1"/>
    </xf>
    <xf numFmtId="0" fontId="18" fillId="0" borderId="0" xfId="0" applyFont="1" applyFill="1" applyBorder="1" applyAlignment="1">
      <alignment vertical="center"/>
    </xf>
    <xf numFmtId="0" fontId="10" fillId="2"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13" fillId="0" borderId="0" xfId="0" applyFont="1" applyFill="1" applyBorder="1" applyAlignment="1">
      <alignment vertical="center"/>
    </xf>
    <xf numFmtId="0" fontId="37" fillId="0" borderId="0" xfId="0" applyFont="1" applyFill="1" applyBorder="1" applyAlignment="1">
      <alignment vertical="center"/>
    </xf>
    <xf numFmtId="0" fontId="10" fillId="2" borderId="18" xfId="0" applyFont="1" applyFill="1" applyBorder="1" applyAlignment="1">
      <alignment horizontal="center" vertical="center"/>
    </xf>
    <xf numFmtId="0" fontId="10" fillId="2" borderId="1" xfId="0" applyFont="1" applyFill="1" applyBorder="1" applyAlignment="1">
      <alignment vertical="center"/>
    </xf>
    <xf numFmtId="0" fontId="10" fillId="3" borderId="1" xfId="0" applyFont="1" applyFill="1" applyBorder="1" applyAlignment="1">
      <alignment vertical="center"/>
    </xf>
    <xf numFmtId="0" fontId="10" fillId="2" borderId="19" xfId="0" applyFont="1" applyFill="1" applyBorder="1" applyAlignment="1">
      <alignment vertical="center"/>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8" xfId="0" applyFont="1" applyFill="1" applyBorder="1" applyAlignment="1">
      <alignment vertical="center"/>
    </xf>
    <xf numFmtId="0" fontId="10" fillId="3" borderId="8" xfId="0" applyFont="1" applyFill="1" applyBorder="1" applyAlignment="1">
      <alignment vertical="center"/>
    </xf>
    <xf numFmtId="0" fontId="10" fillId="2" borderId="34" xfId="0" applyFont="1" applyFill="1" applyBorder="1" applyAlignment="1">
      <alignment vertical="center"/>
    </xf>
    <xf numFmtId="0" fontId="13" fillId="0" borderId="7" xfId="0" applyFont="1" applyFill="1" applyBorder="1" applyAlignment="1">
      <alignment vertical="center"/>
    </xf>
    <xf numFmtId="0" fontId="37" fillId="0" borderId="7" xfId="0" applyFont="1" applyFill="1" applyBorder="1" applyAlignment="1">
      <alignment vertical="center"/>
    </xf>
    <xf numFmtId="0" fontId="12" fillId="2" borderId="0" xfId="0" applyFont="1" applyFill="1" applyAlignment="1">
      <alignment horizontal="center" vertical="center"/>
    </xf>
    <xf numFmtId="0" fontId="12" fillId="2" borderId="0" xfId="0" applyFont="1" applyFill="1" applyAlignment="1">
      <alignment vertical="center"/>
    </xf>
    <xf numFmtId="0" fontId="12" fillId="0" borderId="0" xfId="0" applyFont="1" applyAlignment="1">
      <alignment vertical="center"/>
    </xf>
    <xf numFmtId="0" fontId="0" fillId="0" borderId="0" xfId="0" applyAlignment="1">
      <alignment vertical="center"/>
    </xf>
    <xf numFmtId="0" fontId="0" fillId="2" borderId="0" xfId="0" applyFill="1" applyAlignment="1">
      <alignment horizontal="center" vertical="center"/>
    </xf>
    <xf numFmtId="0" fontId="0" fillId="2" borderId="59" xfId="0" applyFill="1" applyBorder="1" applyAlignment="1">
      <alignment vertical="center"/>
    </xf>
    <xf numFmtId="0" fontId="0" fillId="0" borderId="0" xfId="0" applyAlignment="1">
      <alignment horizontal="center" vertical="center"/>
    </xf>
    <xf numFmtId="0" fontId="4" fillId="2" borderId="0" xfId="0" applyFont="1" applyFill="1" applyBorder="1" applyAlignment="1">
      <alignment vertical="center"/>
    </xf>
    <xf numFmtId="0" fontId="39" fillId="2" borderId="0" xfId="0" applyFont="1" applyFill="1" applyAlignment="1">
      <alignment horizontal="center" vertical="center"/>
    </xf>
    <xf numFmtId="0" fontId="39" fillId="2" borderId="0" xfId="0" applyFont="1" applyFill="1" applyAlignment="1">
      <alignment vertical="center"/>
    </xf>
    <xf numFmtId="0" fontId="39" fillId="0" borderId="0" xfId="0" applyFont="1" applyAlignment="1">
      <alignment vertical="center"/>
    </xf>
    <xf numFmtId="0" fontId="9" fillId="3" borderId="1" xfId="0" applyFont="1" applyFill="1" applyBorder="1" applyAlignment="1">
      <alignment horizontal="center" vertical="center"/>
    </xf>
    <xf numFmtId="0" fontId="9" fillId="3" borderId="19" xfId="0" applyFont="1" applyFill="1" applyBorder="1" applyAlignment="1">
      <alignment vertical="center" wrapText="1"/>
    </xf>
    <xf numFmtId="0" fontId="9" fillId="15" borderId="1" xfId="0" applyFont="1" applyFill="1" applyBorder="1" applyAlignment="1">
      <alignment horizontal="center" vertical="center"/>
    </xf>
    <xf numFmtId="0" fontId="9" fillId="15" borderId="19" xfId="0" applyFont="1" applyFill="1" applyBorder="1" applyAlignment="1">
      <alignment vertical="center" wrapText="1"/>
    </xf>
    <xf numFmtId="0" fontId="9" fillId="3" borderId="63" xfId="0" applyFont="1" applyFill="1" applyBorder="1" applyAlignment="1">
      <alignment horizontal="center" vertical="center"/>
    </xf>
    <xf numFmtId="0" fontId="9" fillId="15" borderId="64" xfId="0" applyFont="1" applyFill="1" applyBorder="1" applyAlignment="1">
      <alignment vertical="center" wrapText="1"/>
    </xf>
    <xf numFmtId="0" fontId="11" fillId="3" borderId="18" xfId="0" applyFont="1" applyFill="1" applyBorder="1" applyAlignment="1">
      <alignment vertical="center" wrapText="1"/>
    </xf>
    <xf numFmtId="0" fontId="11" fillId="15" borderId="18" xfId="0" applyFont="1" applyFill="1" applyBorder="1" applyAlignment="1">
      <alignment vertical="center" wrapText="1"/>
    </xf>
    <xf numFmtId="0" fontId="11" fillId="15" borderId="62" xfId="0" applyFont="1" applyFill="1" applyBorder="1" applyAlignment="1">
      <alignment vertical="center" wrapText="1"/>
    </xf>
    <xf numFmtId="0" fontId="13" fillId="14" borderId="35" xfId="0" applyFont="1" applyFill="1" applyBorder="1" applyAlignment="1">
      <alignment vertical="center"/>
    </xf>
    <xf numFmtId="0" fontId="13" fillId="14" borderId="6" xfId="0" applyFont="1" applyFill="1" applyBorder="1" applyAlignment="1">
      <alignment horizontal="center" vertical="center"/>
    </xf>
    <xf numFmtId="0" fontId="13" fillId="14" borderId="36" xfId="0" applyFont="1" applyFill="1" applyBorder="1" applyAlignment="1">
      <alignment vertical="center"/>
    </xf>
    <xf numFmtId="0" fontId="11" fillId="15" borderId="33" xfId="0" applyFont="1" applyFill="1" applyBorder="1" applyAlignment="1">
      <alignment vertical="center" wrapText="1"/>
    </xf>
    <xf numFmtId="0" fontId="9" fillId="3" borderId="8" xfId="0" applyFont="1" applyFill="1" applyBorder="1" applyAlignment="1">
      <alignment horizontal="center" vertical="center"/>
    </xf>
    <xf numFmtId="0" fontId="9" fillId="15" borderId="34" xfId="0" applyFont="1" applyFill="1" applyBorder="1" applyAlignment="1">
      <alignment vertical="center" wrapText="1"/>
    </xf>
    <xf numFmtId="0" fontId="11" fillId="15" borderId="35" xfId="0" applyFont="1" applyFill="1" applyBorder="1" applyAlignment="1">
      <alignment vertical="center" wrapText="1"/>
    </xf>
    <xf numFmtId="0" fontId="9" fillId="3" borderId="6" xfId="0" applyFont="1" applyFill="1" applyBorder="1" applyAlignment="1">
      <alignment horizontal="center" vertical="center"/>
    </xf>
    <xf numFmtId="0" fontId="9" fillId="15" borderId="36" xfId="0" applyFont="1" applyFill="1" applyBorder="1" applyAlignment="1">
      <alignment vertical="center" wrapText="1"/>
    </xf>
    <xf numFmtId="0" fontId="31" fillId="2" borderId="0" xfId="0" applyFont="1" applyFill="1" applyAlignment="1">
      <alignment vertical="center" wrapText="1"/>
    </xf>
    <xf numFmtId="164" fontId="31" fillId="2" borderId="0" xfId="0" applyNumberFormat="1" applyFont="1" applyFill="1" applyAlignment="1">
      <alignment vertical="center" wrapText="1"/>
    </xf>
    <xf numFmtId="9" fontId="31" fillId="2" borderId="0" xfId="0" applyNumberFormat="1" applyFont="1" applyFill="1" applyAlignment="1">
      <alignment vertical="center" wrapText="1"/>
    </xf>
    <xf numFmtId="0" fontId="33" fillId="2" borderId="0" xfId="3" applyFont="1" applyFill="1" applyAlignment="1">
      <alignment horizontal="right" vertical="center"/>
    </xf>
    <xf numFmtId="6" fontId="36" fillId="2" borderId="0" xfId="2" applyNumberFormat="1" applyFont="1" applyFill="1" applyAlignment="1">
      <alignment horizontal="right" vertical="center"/>
    </xf>
    <xf numFmtId="0" fontId="5" fillId="10" borderId="38" xfId="3" applyFont="1" applyFill="1" applyBorder="1" applyAlignment="1" applyProtection="1">
      <alignment horizontal="center" vertical="center"/>
    </xf>
    <xf numFmtId="0" fontId="5" fillId="9" borderId="38" xfId="3" applyFont="1" applyFill="1" applyBorder="1" applyAlignment="1" applyProtection="1">
      <alignment horizontal="center" vertical="center"/>
    </xf>
    <xf numFmtId="0" fontId="5" fillId="9" borderId="39" xfId="3" applyFont="1" applyFill="1" applyBorder="1" applyAlignment="1" applyProtection="1">
      <alignment horizontal="center" vertical="center"/>
    </xf>
    <xf numFmtId="164" fontId="7" fillId="10" borderId="42" xfId="2" applyNumberFormat="1" applyFont="1" applyFill="1" applyBorder="1" applyAlignment="1" applyProtection="1">
      <alignment horizontal="right" vertical="center"/>
      <protection locked="0"/>
    </xf>
    <xf numFmtId="9" fontId="10" fillId="10" borderId="36" xfId="1" applyFont="1" applyFill="1" applyBorder="1" applyAlignment="1" applyProtection="1">
      <alignment horizontal="center" vertical="center"/>
      <protection locked="0"/>
    </xf>
    <xf numFmtId="9" fontId="10" fillId="10" borderId="19" xfId="1" applyFont="1" applyFill="1" applyBorder="1" applyAlignment="1" applyProtection="1">
      <alignment horizontal="center" vertical="center"/>
      <protection locked="0"/>
    </xf>
    <xf numFmtId="9" fontId="10" fillId="10" borderId="49" xfId="1" applyFont="1" applyFill="1" applyBorder="1" applyAlignment="1" applyProtection="1">
      <alignment horizontal="center" vertical="center"/>
      <protection locked="0"/>
    </xf>
    <xf numFmtId="9" fontId="10" fillId="10" borderId="17" xfId="1" applyFont="1" applyFill="1" applyBorder="1" applyAlignment="1" applyProtection="1">
      <alignment horizontal="center" vertical="center"/>
      <protection locked="0"/>
    </xf>
    <xf numFmtId="9" fontId="10" fillId="10" borderId="34" xfId="1" applyFont="1" applyFill="1" applyBorder="1" applyAlignment="1" applyProtection="1">
      <alignment horizontal="center" vertical="center"/>
      <protection locked="0"/>
    </xf>
    <xf numFmtId="9" fontId="7" fillId="10" borderId="43" xfId="1" applyFont="1" applyFill="1" applyBorder="1" applyAlignment="1" applyProtection="1">
      <alignment horizontal="center" vertical="center"/>
      <protection locked="0"/>
    </xf>
    <xf numFmtId="0" fontId="5" fillId="10" borderId="69" xfId="3" applyFont="1" applyFill="1" applyBorder="1" applyAlignment="1" applyProtection="1">
      <alignment vertical="center" wrapText="1"/>
      <protection locked="0"/>
    </xf>
    <xf numFmtId="0" fontId="5" fillId="10" borderId="65" xfId="3" applyFont="1" applyFill="1" applyBorder="1" applyAlignment="1" applyProtection="1">
      <alignment vertical="center" wrapText="1"/>
      <protection locked="0"/>
    </xf>
    <xf numFmtId="0" fontId="5" fillId="10" borderId="70" xfId="3" applyFont="1" applyFill="1" applyBorder="1" applyAlignment="1" applyProtection="1">
      <alignment vertical="center" wrapText="1"/>
      <protection locked="0"/>
    </xf>
    <xf numFmtId="0" fontId="5" fillId="10" borderId="71" xfId="3" applyFont="1" applyFill="1" applyBorder="1" applyAlignment="1" applyProtection="1">
      <alignment vertical="center" wrapText="1"/>
      <protection locked="0"/>
    </xf>
    <xf numFmtId="0" fontId="5" fillId="10" borderId="60" xfId="3" applyFont="1" applyFill="1" applyBorder="1" applyAlignment="1" applyProtection="1">
      <alignment horizontal="right" vertical="center" wrapText="1"/>
      <protection locked="0"/>
    </xf>
    <xf numFmtId="0" fontId="5" fillId="10" borderId="72" xfId="3" applyFont="1" applyFill="1" applyBorder="1" applyAlignment="1" applyProtection="1">
      <alignment horizontal="right" vertical="center" wrapText="1"/>
      <protection locked="0"/>
    </xf>
    <xf numFmtId="0" fontId="5" fillId="10" borderId="15" xfId="3" applyFont="1" applyFill="1" applyBorder="1" applyAlignment="1" applyProtection="1">
      <alignment horizontal="right" vertical="center" wrapText="1"/>
      <protection locked="0"/>
    </xf>
    <xf numFmtId="0" fontId="5" fillId="10" borderId="37" xfId="3" applyFont="1" applyFill="1" applyBorder="1" applyAlignment="1" applyProtection="1">
      <alignment horizontal="center" vertical="center"/>
    </xf>
    <xf numFmtId="164" fontId="10" fillId="10" borderId="35" xfId="2" applyNumberFormat="1" applyFont="1" applyFill="1" applyBorder="1" applyAlignment="1" applyProtection="1">
      <alignment horizontal="right" vertical="center"/>
      <protection locked="0"/>
    </xf>
    <xf numFmtId="164" fontId="10" fillId="10" borderId="18" xfId="2" applyNumberFormat="1" applyFont="1" applyFill="1" applyBorder="1" applyAlignment="1" applyProtection="1">
      <alignment horizontal="right" vertical="center"/>
      <protection locked="0"/>
    </xf>
    <xf numFmtId="164" fontId="10" fillId="10" borderId="46" xfId="2" applyNumberFormat="1" applyFont="1" applyFill="1" applyBorder="1" applyAlignment="1" applyProtection="1">
      <alignment horizontal="right" vertical="center"/>
      <protection locked="0"/>
    </xf>
    <xf numFmtId="164" fontId="10" fillId="10" borderId="16" xfId="2" applyNumberFormat="1" applyFont="1" applyFill="1" applyBorder="1" applyAlignment="1" applyProtection="1">
      <alignment horizontal="right" vertical="center"/>
      <protection locked="0"/>
    </xf>
    <xf numFmtId="164" fontId="10" fillId="10" borderId="33" xfId="2" applyNumberFormat="1" applyFont="1" applyFill="1" applyBorder="1" applyAlignment="1" applyProtection="1">
      <alignment horizontal="right" vertical="center"/>
      <protection locked="0"/>
    </xf>
    <xf numFmtId="164" fontId="7" fillId="10" borderId="41" xfId="2" applyNumberFormat="1" applyFont="1" applyFill="1" applyBorder="1" applyAlignment="1" applyProtection="1">
      <alignment horizontal="right" vertical="center"/>
      <protection locked="0"/>
    </xf>
    <xf numFmtId="164" fontId="10" fillId="0" borderId="35" xfId="2" applyNumberFormat="1" applyFont="1" applyFill="1" applyBorder="1" applyAlignment="1" applyProtection="1">
      <alignment horizontal="right" vertical="center"/>
      <protection locked="0"/>
    </xf>
    <xf numFmtId="164" fontId="10" fillId="0" borderId="44" xfId="2" applyNumberFormat="1" applyFont="1" applyFill="1" applyBorder="1" applyAlignment="1" applyProtection="1">
      <alignment horizontal="right" vertical="center"/>
      <protection locked="0"/>
    </xf>
    <xf numFmtId="164" fontId="10" fillId="0" borderId="73" xfId="2" applyNumberFormat="1" applyFont="1" applyFill="1" applyBorder="1" applyAlignment="1" applyProtection="1">
      <alignment horizontal="right" vertical="center"/>
      <protection locked="0"/>
    </xf>
    <xf numFmtId="164" fontId="7" fillId="10" borderId="38" xfId="2" applyNumberFormat="1" applyFont="1" applyFill="1" applyBorder="1" applyAlignment="1" applyProtection="1">
      <alignment horizontal="right" vertical="center"/>
      <protection locked="0"/>
    </xf>
    <xf numFmtId="164" fontId="7" fillId="10" borderId="37" xfId="2" applyNumberFormat="1" applyFont="1" applyFill="1" applyBorder="1" applyAlignment="1" applyProtection="1">
      <alignment horizontal="right" vertical="center"/>
      <protection locked="0"/>
    </xf>
    <xf numFmtId="0" fontId="9" fillId="16" borderId="0" xfId="0" applyFont="1" applyFill="1" applyAlignment="1">
      <alignment vertical="center"/>
    </xf>
    <xf numFmtId="0" fontId="30" fillId="16" borderId="0" xfId="0" applyFont="1" applyFill="1" applyAlignment="1">
      <alignment vertical="center"/>
    </xf>
    <xf numFmtId="0" fontId="37" fillId="13" borderId="33" xfId="3" applyFont="1" applyFill="1" applyBorder="1" applyAlignment="1" applyProtection="1">
      <alignment horizontal="center" vertical="center" wrapText="1"/>
      <protection locked="0"/>
    </xf>
    <xf numFmtId="0" fontId="37" fillId="13" borderId="8" xfId="3" applyFont="1" applyFill="1" applyBorder="1" applyAlignment="1" applyProtection="1">
      <alignment horizontal="center" vertical="center" wrapText="1"/>
      <protection locked="0"/>
    </xf>
    <xf numFmtId="0" fontId="31" fillId="16" borderId="0" xfId="0" applyFont="1" applyFill="1" applyAlignment="1">
      <alignment vertical="center" wrapText="1"/>
    </xf>
    <xf numFmtId="165" fontId="31" fillId="16" borderId="0" xfId="0" applyNumberFormat="1" applyFont="1" applyFill="1" applyAlignment="1">
      <alignment vertical="center" wrapText="1"/>
    </xf>
    <xf numFmtId="165" fontId="31" fillId="2" borderId="0" xfId="0" applyNumberFormat="1" applyFont="1" applyFill="1" applyAlignment="1">
      <alignment vertical="center" wrapText="1"/>
    </xf>
    <xf numFmtId="164" fontId="10" fillId="10" borderId="4" xfId="2" applyNumberFormat="1" applyFont="1" applyFill="1" applyBorder="1" applyAlignment="1">
      <alignment horizontal="right" vertical="center" wrapText="1"/>
    </xf>
    <xf numFmtId="9" fontId="10" fillId="10" borderId="6" xfId="1" applyNumberFormat="1" applyFont="1" applyFill="1" applyBorder="1" applyAlignment="1">
      <alignment horizontal="center" vertical="center" wrapText="1"/>
    </xf>
    <xf numFmtId="164" fontId="10" fillId="10" borderId="3" xfId="2" applyNumberFormat="1" applyFont="1" applyFill="1" applyBorder="1" applyAlignment="1">
      <alignment horizontal="right" vertical="center" wrapText="1"/>
    </xf>
    <xf numFmtId="9" fontId="10" fillId="10" borderId="1" xfId="1" applyNumberFormat="1" applyFont="1" applyFill="1" applyBorder="1" applyAlignment="1">
      <alignment horizontal="center" vertical="center" wrapText="1"/>
    </xf>
    <xf numFmtId="164" fontId="10" fillId="10" borderId="1" xfId="2" applyNumberFormat="1" applyFont="1" applyFill="1" applyBorder="1" applyAlignment="1">
      <alignment horizontal="right" vertical="center" wrapText="1"/>
    </xf>
    <xf numFmtId="9" fontId="10" fillId="10" borderId="19" xfId="1" applyNumberFormat="1" applyFont="1" applyFill="1" applyBorder="1" applyAlignment="1">
      <alignment horizontal="center" vertical="center" wrapText="1"/>
    </xf>
    <xf numFmtId="164" fontId="10" fillId="10" borderId="11" xfId="2" applyNumberFormat="1" applyFont="1" applyFill="1" applyBorder="1" applyAlignment="1">
      <alignment horizontal="right" vertical="center" wrapText="1"/>
    </xf>
    <xf numFmtId="9" fontId="10" fillId="10" borderId="2" xfId="1" applyNumberFormat="1" applyFont="1" applyFill="1" applyBorder="1" applyAlignment="1">
      <alignment horizontal="center" vertical="center" wrapText="1"/>
    </xf>
    <xf numFmtId="164" fontId="10" fillId="10" borderId="2" xfId="2" applyNumberFormat="1" applyFont="1" applyFill="1" applyBorder="1" applyAlignment="1">
      <alignment horizontal="right" vertical="center" wrapText="1"/>
    </xf>
    <xf numFmtId="9" fontId="10" fillId="10" borderId="49" xfId="1" applyNumberFormat="1" applyFont="1" applyFill="1" applyBorder="1" applyAlignment="1">
      <alignment horizontal="center" vertical="center" wrapText="1"/>
    </xf>
    <xf numFmtId="164" fontId="7" fillId="10" borderId="57" xfId="2" applyNumberFormat="1" applyFont="1" applyFill="1" applyBorder="1" applyAlignment="1">
      <alignment horizontal="right" vertical="center" wrapText="1"/>
    </xf>
    <xf numFmtId="9" fontId="7" fillId="10" borderId="38" xfId="1" applyNumberFormat="1" applyFont="1" applyFill="1" applyBorder="1" applyAlignment="1">
      <alignment horizontal="center" vertical="center" wrapText="1"/>
    </xf>
    <xf numFmtId="164" fontId="7" fillId="10" borderId="38" xfId="1" applyNumberFormat="1" applyFont="1" applyFill="1" applyBorder="1" applyAlignment="1">
      <alignment horizontal="right" vertical="center" wrapText="1"/>
    </xf>
    <xf numFmtId="9" fontId="7" fillId="10" borderId="39" xfId="1" applyFont="1" applyFill="1" applyBorder="1" applyAlignment="1">
      <alignment horizontal="center" vertical="center" wrapText="1"/>
    </xf>
    <xf numFmtId="164" fontId="10" fillId="0" borderId="4" xfId="2" applyNumberFormat="1" applyFont="1" applyFill="1" applyBorder="1" applyAlignment="1">
      <alignment horizontal="right" vertical="center" wrapText="1"/>
    </xf>
    <xf numFmtId="164" fontId="10" fillId="0" borderId="3" xfId="2" applyNumberFormat="1" applyFont="1" applyFill="1" applyBorder="1" applyAlignment="1">
      <alignment horizontal="right" vertical="center" wrapText="1"/>
    </xf>
    <xf numFmtId="164" fontId="10" fillId="0" borderId="1" xfId="2" applyNumberFormat="1" applyFont="1" applyFill="1" applyBorder="1" applyAlignment="1">
      <alignment horizontal="right" vertical="center" wrapText="1"/>
    </xf>
    <xf numFmtId="164" fontId="10" fillId="0" borderId="11" xfId="2" applyNumberFormat="1" applyFont="1" applyFill="1" applyBorder="1" applyAlignment="1">
      <alignment horizontal="right" vertical="center" wrapText="1"/>
    </xf>
    <xf numFmtId="164" fontId="10" fillId="0" borderId="2" xfId="2" applyNumberFormat="1" applyFont="1" applyFill="1" applyBorder="1" applyAlignment="1">
      <alignment horizontal="right" vertical="center" wrapText="1"/>
    </xf>
    <xf numFmtId="164" fontId="10" fillId="10" borderId="6" xfId="2" applyNumberFormat="1" applyFont="1" applyFill="1" applyBorder="1" applyAlignment="1">
      <alignment vertical="center" wrapText="1"/>
    </xf>
    <xf numFmtId="9" fontId="10" fillId="10" borderId="1" xfId="2" applyNumberFormat="1" applyFont="1" applyFill="1" applyBorder="1" applyAlignment="1">
      <alignment horizontal="center" vertical="center" wrapText="1"/>
    </xf>
    <xf numFmtId="164" fontId="10" fillId="10" borderId="1" xfId="2" applyNumberFormat="1" applyFont="1" applyFill="1" applyBorder="1" applyAlignment="1">
      <alignment vertical="center" wrapText="1"/>
    </xf>
    <xf numFmtId="9" fontId="10" fillId="10" borderId="19" xfId="2" applyNumberFormat="1" applyFont="1" applyFill="1" applyBorder="1" applyAlignment="1">
      <alignment horizontal="center" vertical="center" wrapText="1"/>
    </xf>
    <xf numFmtId="164" fontId="10" fillId="10" borderId="2" xfId="2" applyNumberFormat="1" applyFont="1" applyFill="1" applyBorder="1" applyAlignment="1">
      <alignment vertical="center" wrapText="1"/>
    </xf>
    <xf numFmtId="9" fontId="10" fillId="10" borderId="2" xfId="2" applyNumberFormat="1" applyFont="1" applyFill="1" applyBorder="1" applyAlignment="1">
      <alignment horizontal="center" vertical="center" wrapText="1"/>
    </xf>
    <xf numFmtId="9" fontId="10" fillId="10" borderId="49" xfId="2" applyNumberFormat="1" applyFont="1" applyFill="1" applyBorder="1" applyAlignment="1">
      <alignment horizontal="center" vertical="center" wrapText="1"/>
    </xf>
    <xf numFmtId="164" fontId="7" fillId="10" borderId="38" xfId="2" applyNumberFormat="1" applyFont="1" applyFill="1" applyBorder="1" applyAlignment="1">
      <alignment vertical="center" wrapText="1"/>
    </xf>
    <xf numFmtId="9" fontId="7" fillId="10" borderId="38" xfId="2" applyNumberFormat="1" applyFont="1" applyFill="1" applyBorder="1" applyAlignment="1">
      <alignment horizontal="center" vertical="center" wrapText="1"/>
    </xf>
    <xf numFmtId="9" fontId="7" fillId="10" borderId="39" xfId="2" applyNumberFormat="1" applyFont="1" applyFill="1" applyBorder="1" applyAlignment="1">
      <alignment horizontal="center" vertical="center" wrapText="1"/>
    </xf>
    <xf numFmtId="0" fontId="30" fillId="7" borderId="0" xfId="0" applyFont="1" applyFill="1" applyAlignment="1">
      <alignment vertical="center"/>
    </xf>
    <xf numFmtId="0" fontId="31" fillId="7" borderId="0" xfId="0" applyFont="1" applyFill="1" applyAlignment="1">
      <alignment vertical="center" wrapText="1"/>
    </xf>
    <xf numFmtId="0" fontId="34" fillId="7" borderId="0" xfId="0" applyFont="1" applyFill="1" applyAlignment="1">
      <alignment horizontal="center" vertical="center"/>
    </xf>
    <xf numFmtId="0" fontId="33" fillId="7" borderId="0" xfId="3" applyFont="1" applyFill="1" applyAlignment="1">
      <alignment horizontal="right" vertical="center"/>
    </xf>
    <xf numFmtId="6" fontId="36" fillId="7" borderId="0" xfId="2" applyNumberFormat="1" applyFont="1" applyFill="1" applyAlignment="1">
      <alignment horizontal="right" vertical="center"/>
    </xf>
    <xf numFmtId="9" fontId="35" fillId="7" borderId="0" xfId="2" applyNumberFormat="1" applyFont="1" applyFill="1" applyAlignment="1" applyProtection="1">
      <alignment horizontal="center" vertical="center"/>
      <protection locked="0"/>
    </xf>
    <xf numFmtId="165" fontId="31" fillId="7" borderId="0" xfId="0" applyNumberFormat="1" applyFont="1" applyFill="1" applyAlignment="1">
      <alignment vertical="center" wrapText="1"/>
    </xf>
    <xf numFmtId="164" fontId="10" fillId="10" borderId="6" xfId="2" applyNumberFormat="1" applyFont="1" applyFill="1" applyBorder="1" applyAlignment="1">
      <alignment horizontal="right" vertical="center" wrapText="1"/>
    </xf>
    <xf numFmtId="9" fontId="10" fillId="10" borderId="36" xfId="1" applyNumberFormat="1" applyFont="1" applyFill="1" applyBorder="1" applyAlignment="1">
      <alignment horizontal="center" vertical="center" wrapText="1"/>
    </xf>
    <xf numFmtId="0" fontId="10" fillId="3" borderId="32" xfId="3" applyFont="1" applyFill="1" applyBorder="1" applyAlignment="1" applyProtection="1">
      <alignment vertical="center" wrapText="1"/>
    </xf>
    <xf numFmtId="0" fontId="10" fillId="3" borderId="17" xfId="3" applyFont="1" applyFill="1" applyBorder="1" applyAlignment="1" applyProtection="1">
      <alignment vertical="center" wrapText="1"/>
    </xf>
    <xf numFmtId="164" fontId="10" fillId="0" borderId="6" xfId="2" applyNumberFormat="1" applyFont="1" applyFill="1" applyBorder="1" applyAlignment="1">
      <alignment horizontal="right" vertical="center" wrapText="1"/>
    </xf>
    <xf numFmtId="0" fontId="40" fillId="0" borderId="0" xfId="0" applyFont="1" applyFill="1" applyAlignment="1">
      <alignment vertical="center"/>
    </xf>
    <xf numFmtId="0" fontId="41" fillId="0" borderId="0" xfId="0" applyFont="1" applyFill="1" applyAlignment="1">
      <alignment vertical="center"/>
    </xf>
    <xf numFmtId="0" fontId="5" fillId="9" borderId="75" xfId="3" applyFont="1" applyFill="1" applyBorder="1" applyAlignment="1" applyProtection="1">
      <alignment horizontal="center" vertical="center"/>
    </xf>
    <xf numFmtId="164" fontId="10" fillId="10" borderId="76" xfId="2" applyNumberFormat="1" applyFont="1" applyFill="1" applyBorder="1" applyAlignment="1">
      <alignment horizontal="right" vertical="center" wrapText="1"/>
    </xf>
    <xf numFmtId="164" fontId="10" fillId="10" borderId="77" xfId="2" applyNumberFormat="1" applyFont="1" applyFill="1" applyBorder="1" applyAlignment="1">
      <alignment horizontal="right" vertical="center" wrapText="1"/>
    </xf>
    <xf numFmtId="164" fontId="10" fillId="10" borderId="78" xfId="2" applyNumberFormat="1" applyFont="1" applyFill="1" applyBorder="1" applyAlignment="1">
      <alignment horizontal="right" vertical="center" wrapText="1"/>
    </xf>
    <xf numFmtId="164" fontId="7" fillId="10" borderId="79" xfId="2" applyNumberFormat="1" applyFont="1" applyFill="1" applyBorder="1" applyAlignment="1">
      <alignment horizontal="right" vertical="center" wrapText="1"/>
    </xf>
    <xf numFmtId="164" fontId="11" fillId="10" borderId="79" xfId="2" applyNumberFormat="1" applyFont="1" applyFill="1" applyBorder="1" applyAlignment="1">
      <alignment horizontal="right" vertical="center" wrapText="1"/>
    </xf>
    <xf numFmtId="5" fontId="9" fillId="10" borderId="6" xfId="2" applyNumberFormat="1" applyFont="1" applyFill="1" applyBorder="1" applyAlignment="1">
      <alignment vertical="center" wrapText="1"/>
    </xf>
    <xf numFmtId="5" fontId="9" fillId="10" borderId="1" xfId="2" applyNumberFormat="1" applyFont="1" applyFill="1" applyBorder="1" applyAlignment="1">
      <alignment vertical="center" wrapText="1"/>
    </xf>
    <xf numFmtId="5" fontId="9" fillId="10" borderId="8" xfId="2" applyNumberFormat="1" applyFont="1" applyFill="1" applyBorder="1" applyAlignment="1">
      <alignment vertical="center" wrapText="1"/>
    </xf>
    <xf numFmtId="0" fontId="9" fillId="0" borderId="0" xfId="0" applyFont="1" applyFill="1" applyAlignment="1">
      <alignment vertical="center"/>
    </xf>
    <xf numFmtId="0" fontId="30" fillId="0" borderId="0" xfId="0" applyFont="1" applyFill="1" applyAlignment="1">
      <alignment vertical="center"/>
    </xf>
    <xf numFmtId="164" fontId="10" fillId="10" borderId="73" xfId="2" applyNumberFormat="1" applyFont="1" applyFill="1" applyBorder="1" applyAlignment="1" applyProtection="1">
      <alignment horizontal="right" vertical="center"/>
      <protection locked="0"/>
    </xf>
    <xf numFmtId="164" fontId="10" fillId="10" borderId="5" xfId="2" applyNumberFormat="1" applyFont="1" applyFill="1" applyBorder="1" applyAlignment="1" applyProtection="1">
      <alignment horizontal="right" vertical="center"/>
      <protection locked="0"/>
    </xf>
    <xf numFmtId="164" fontId="10" fillId="10" borderId="41" xfId="2" applyNumberFormat="1" applyFont="1" applyFill="1" applyBorder="1" applyAlignment="1" applyProtection="1">
      <alignment horizontal="right" vertical="center"/>
      <protection locked="0"/>
    </xf>
    <xf numFmtId="164" fontId="10" fillId="10" borderId="42" xfId="2" applyNumberFormat="1" applyFont="1" applyFill="1" applyBorder="1" applyAlignment="1" applyProtection="1">
      <alignment horizontal="right" vertical="center"/>
      <protection locked="0"/>
    </xf>
    <xf numFmtId="164" fontId="10" fillId="10" borderId="48" xfId="2" applyNumberFormat="1" applyFont="1" applyFill="1" applyBorder="1" applyAlignment="1" applyProtection="1">
      <alignment horizontal="right" vertical="center"/>
      <protection locked="0"/>
    </xf>
    <xf numFmtId="0" fontId="30" fillId="18" borderId="0" xfId="0" applyFont="1" applyFill="1" applyAlignment="1">
      <alignment vertical="center"/>
    </xf>
    <xf numFmtId="9" fontId="10" fillId="10" borderId="45" xfId="1" applyFont="1" applyFill="1" applyBorder="1" applyAlignment="1" applyProtection="1">
      <alignment horizontal="center" vertical="center"/>
      <protection locked="0"/>
    </xf>
    <xf numFmtId="9" fontId="10" fillId="10" borderId="43" xfId="1" applyFont="1" applyFill="1" applyBorder="1" applyAlignment="1" applyProtection="1">
      <alignment horizontal="center" vertical="center"/>
      <protection locked="0"/>
    </xf>
    <xf numFmtId="9" fontId="10" fillId="10" borderId="39" xfId="1" applyFont="1" applyFill="1" applyBorder="1" applyAlignment="1" applyProtection="1">
      <alignment horizontal="center" vertical="center"/>
      <protection locked="0"/>
    </xf>
    <xf numFmtId="0" fontId="13" fillId="13" borderId="82" xfId="0" applyFont="1" applyFill="1" applyBorder="1" applyAlignment="1">
      <alignment vertical="center"/>
    </xf>
    <xf numFmtId="0" fontId="5" fillId="2" borderId="83" xfId="0" applyFont="1" applyFill="1" applyBorder="1" applyAlignment="1">
      <alignment vertical="center"/>
    </xf>
    <xf numFmtId="0" fontId="17" fillId="0" borderId="0" xfId="0" applyFont="1" applyFill="1" applyBorder="1" applyAlignment="1">
      <alignment horizontal="left" vertical="center"/>
    </xf>
    <xf numFmtId="0" fontId="5" fillId="9" borderId="82" xfId="0" applyFont="1" applyFill="1" applyBorder="1" applyAlignment="1">
      <alignment vertical="center"/>
    </xf>
    <xf numFmtId="0" fontId="5" fillId="10" borderId="85" xfId="0" applyFont="1" applyFill="1" applyBorder="1" applyAlignment="1">
      <alignment vertical="center"/>
    </xf>
    <xf numFmtId="0" fontId="5" fillId="3" borderId="83" xfId="0" applyFont="1" applyFill="1" applyBorder="1" applyAlignment="1">
      <alignment vertical="center"/>
    </xf>
    <xf numFmtId="0" fontId="5" fillId="9" borderId="32" xfId="0" applyFont="1" applyFill="1" applyBorder="1" applyAlignment="1">
      <alignment horizontal="center" vertical="center" wrapText="1"/>
    </xf>
    <xf numFmtId="171" fontId="17" fillId="2" borderId="8" xfId="0" applyNumberFormat="1" applyFont="1" applyFill="1" applyBorder="1" applyAlignment="1">
      <alignment horizontal="center" vertical="center"/>
    </xf>
    <xf numFmtId="0" fontId="5" fillId="9" borderId="21" xfId="0" applyFont="1" applyFill="1" applyBorder="1" applyAlignment="1">
      <alignment horizontal="right"/>
    </xf>
    <xf numFmtId="0" fontId="5" fillId="9" borderId="1" xfId="0" applyFont="1" applyFill="1" applyBorder="1" applyAlignment="1">
      <alignment horizontal="right"/>
    </xf>
    <xf numFmtId="0" fontId="5" fillId="10" borderId="8" xfId="3" applyFont="1" applyFill="1" applyBorder="1" applyAlignment="1" applyProtection="1">
      <alignment horizontal="center" vertical="center" wrapText="1"/>
    </xf>
    <xf numFmtId="0" fontId="5" fillId="10" borderId="34" xfId="3" applyFont="1" applyFill="1" applyBorder="1" applyAlignment="1" applyProtection="1">
      <alignment horizontal="center" vertical="center" wrapText="1"/>
    </xf>
    <xf numFmtId="0" fontId="0" fillId="2" borderId="0" xfId="0" applyFill="1" applyBorder="1" applyAlignment="1">
      <alignment vertical="center"/>
    </xf>
    <xf numFmtId="0" fontId="18" fillId="0" borderId="7" xfId="0" applyFont="1" applyBorder="1" applyAlignment="1">
      <alignment vertical="center"/>
    </xf>
    <xf numFmtId="9" fontId="10" fillId="10" borderId="6" xfId="1" applyFont="1" applyFill="1" applyBorder="1" applyAlignment="1" applyProtection="1">
      <alignment horizontal="center" vertical="center"/>
      <protection locked="0"/>
    </xf>
    <xf numFmtId="9" fontId="10" fillId="10" borderId="1" xfId="1" applyFont="1" applyFill="1" applyBorder="1" applyAlignment="1" applyProtection="1">
      <alignment horizontal="center" vertical="center"/>
      <protection locked="0"/>
    </xf>
    <xf numFmtId="9" fontId="10" fillId="10" borderId="2" xfId="1" applyFont="1" applyFill="1" applyBorder="1" applyAlignment="1" applyProtection="1">
      <alignment horizontal="center" vertical="center"/>
      <protection locked="0"/>
    </xf>
    <xf numFmtId="9" fontId="10" fillId="10" borderId="32" xfId="1" applyFont="1" applyFill="1" applyBorder="1" applyAlignment="1" applyProtection="1">
      <alignment horizontal="center" vertical="center"/>
      <protection locked="0"/>
    </xf>
    <xf numFmtId="9" fontId="10" fillId="10" borderId="8" xfId="1" applyFont="1" applyFill="1" applyBorder="1" applyAlignment="1" applyProtection="1">
      <alignment horizontal="center" vertical="center"/>
      <protection locked="0"/>
    </xf>
    <xf numFmtId="5" fontId="17" fillId="11" borderId="33" xfId="2" applyNumberFormat="1" applyFont="1" applyFill="1" applyBorder="1" applyAlignment="1">
      <alignment horizontal="center" vertical="center"/>
    </xf>
    <xf numFmtId="14" fontId="17" fillId="11" borderId="8" xfId="0" applyNumberFormat="1" applyFont="1" applyFill="1" applyBorder="1" applyAlignment="1">
      <alignment horizontal="center" vertical="center"/>
    </xf>
    <xf numFmtId="0" fontId="17" fillId="11" borderId="34" xfId="0" applyFont="1" applyFill="1" applyBorder="1" applyAlignment="1">
      <alignment horizontal="center" vertical="center"/>
    </xf>
    <xf numFmtId="0" fontId="5" fillId="11" borderId="16" xfId="0" applyFont="1" applyFill="1" applyBorder="1" applyAlignment="1">
      <alignment horizontal="center" vertical="center" wrapText="1"/>
    </xf>
    <xf numFmtId="0" fontId="5" fillId="11" borderId="32" xfId="0" applyFont="1" applyFill="1" applyBorder="1" applyAlignment="1">
      <alignment horizontal="center" vertical="center" wrapText="1"/>
    </xf>
    <xf numFmtId="0" fontId="5" fillId="11" borderId="17" xfId="0" applyFont="1" applyFill="1" applyBorder="1" applyAlignment="1">
      <alignment horizontal="center" vertical="center" wrapText="1"/>
    </xf>
    <xf numFmtId="0" fontId="44" fillId="2" borderId="0" xfId="0" applyFont="1" applyFill="1" applyAlignment="1">
      <alignment vertical="center"/>
    </xf>
    <xf numFmtId="0" fontId="11" fillId="15" borderId="37" xfId="0" applyFont="1" applyFill="1" applyBorder="1" applyAlignment="1">
      <alignment vertical="center" wrapText="1"/>
    </xf>
    <xf numFmtId="0" fontId="9" fillId="3" borderId="38" xfId="0" applyFont="1" applyFill="1" applyBorder="1" applyAlignment="1">
      <alignment horizontal="center" vertical="center"/>
    </xf>
    <xf numFmtId="0" fontId="9" fillId="15" borderId="39" xfId="0" applyFont="1" applyFill="1" applyBorder="1" applyAlignment="1">
      <alignment vertical="center" wrapText="1"/>
    </xf>
    <xf numFmtId="0" fontId="6" fillId="9" borderId="0" xfId="0" applyFont="1" applyFill="1" applyAlignment="1">
      <alignment horizontal="left" vertical="center" wrapText="1"/>
    </xf>
    <xf numFmtId="0" fontId="9" fillId="9" borderId="0" xfId="0" applyFont="1" applyFill="1" applyAlignment="1">
      <alignment horizontal="left" vertical="center" wrapText="1"/>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Border="1" applyAlignment="1">
      <alignment horizontal="left" vertical="center"/>
    </xf>
    <xf numFmtId="0" fontId="5" fillId="0" borderId="86"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7" xfId="0" applyFont="1" applyBorder="1" applyAlignment="1">
      <alignment horizontal="left" vertical="center"/>
    </xf>
    <xf numFmtId="0" fontId="5" fillId="0" borderId="84" xfId="0" applyFont="1" applyBorder="1" applyAlignment="1">
      <alignment horizontal="left" vertical="center"/>
    </xf>
    <xf numFmtId="0" fontId="9" fillId="9" borderId="0" xfId="0" applyFont="1" applyFill="1" applyAlignment="1">
      <alignment horizontal="left" vertical="center"/>
    </xf>
    <xf numFmtId="0" fontId="5" fillId="0" borderId="87" xfId="0" applyFont="1" applyBorder="1" applyAlignment="1">
      <alignment horizontal="left" vertical="center"/>
    </xf>
    <xf numFmtId="0" fontId="18" fillId="9" borderId="16" xfId="0" applyFont="1" applyFill="1" applyBorder="1" applyAlignment="1">
      <alignment horizontal="left" vertical="center"/>
    </xf>
    <xf numFmtId="0" fontId="18" fillId="9" borderId="32" xfId="0" applyFont="1" applyFill="1" applyBorder="1" applyAlignment="1">
      <alignment horizontal="left" vertical="center"/>
    </xf>
    <xf numFmtId="0" fontId="18" fillId="9" borderId="17" xfId="0" applyFont="1" applyFill="1" applyBorder="1" applyAlignment="1">
      <alignment horizontal="left" vertical="center"/>
    </xf>
    <xf numFmtId="164" fontId="7" fillId="10" borderId="48" xfId="2" applyNumberFormat="1" applyFont="1" applyFill="1" applyBorder="1" applyAlignment="1" applyProtection="1">
      <alignment horizontal="center" vertical="center"/>
    </xf>
    <xf numFmtId="164" fontId="7" fillId="10" borderId="42" xfId="2" applyNumberFormat="1" applyFont="1" applyFill="1" applyBorder="1" applyAlignment="1" applyProtection="1">
      <alignment horizontal="center" vertical="center"/>
    </xf>
    <xf numFmtId="164" fontId="7" fillId="10" borderId="43" xfId="2" applyNumberFormat="1" applyFont="1" applyFill="1" applyBorder="1" applyAlignment="1" applyProtection="1">
      <alignment horizontal="center" vertical="center"/>
    </xf>
    <xf numFmtId="0" fontId="5" fillId="10" borderId="53" xfId="3" applyFont="1" applyFill="1" applyBorder="1" applyAlignment="1" applyProtection="1">
      <alignment horizontal="left" vertical="center" wrapText="1"/>
      <protection locked="0"/>
    </xf>
    <xf numFmtId="0" fontId="5" fillId="10" borderId="10" xfId="3" applyFont="1" applyFill="1" applyBorder="1" applyAlignment="1" applyProtection="1">
      <alignment horizontal="left" vertical="center" wrapText="1"/>
      <protection locked="0"/>
    </xf>
    <xf numFmtId="0" fontId="5" fillId="10" borderId="3" xfId="3" applyFont="1" applyFill="1" applyBorder="1" applyAlignment="1" applyProtection="1">
      <alignment horizontal="center" vertical="center"/>
    </xf>
    <xf numFmtId="0" fontId="5" fillId="10" borderId="1" xfId="3" applyFont="1" applyFill="1" applyBorder="1" applyAlignment="1" applyProtection="1">
      <alignment horizontal="center" vertical="center"/>
    </xf>
    <xf numFmtId="0" fontId="5" fillId="10" borderId="19" xfId="3" applyFont="1" applyFill="1" applyBorder="1" applyAlignment="1" applyProtection="1">
      <alignment horizontal="center" vertical="center"/>
    </xf>
    <xf numFmtId="0" fontId="6" fillId="9" borderId="0" xfId="0" applyFont="1" applyFill="1" applyBorder="1" applyAlignment="1">
      <alignment horizontal="left" vertical="center" wrapText="1"/>
    </xf>
    <xf numFmtId="0" fontId="5" fillId="9" borderId="0" xfId="0" applyFont="1" applyFill="1" applyBorder="1" applyAlignment="1">
      <alignment horizontal="left" vertical="center" wrapText="1"/>
    </xf>
    <xf numFmtId="0" fontId="18" fillId="9" borderId="60" xfId="0" applyFont="1" applyFill="1" applyBorder="1" applyAlignment="1">
      <alignment horizontal="left" vertical="center"/>
    </xf>
    <xf numFmtId="0" fontId="18" fillId="9" borderId="61" xfId="0" applyFont="1" applyFill="1" applyBorder="1" applyAlignment="1">
      <alignment horizontal="left" vertical="center"/>
    </xf>
    <xf numFmtId="0" fontId="18" fillId="9" borderId="74" xfId="0" applyFont="1" applyFill="1" applyBorder="1" applyAlignment="1">
      <alignment horizontal="left" vertical="center"/>
    </xf>
    <xf numFmtId="0" fontId="17" fillId="11" borderId="46" xfId="0" applyFont="1" applyFill="1" applyBorder="1" applyAlignment="1">
      <alignment horizontal="center" vertical="center" wrapText="1"/>
    </xf>
    <xf numFmtId="0" fontId="17" fillId="11" borderId="2" xfId="0" applyFont="1" applyFill="1" applyBorder="1" applyAlignment="1">
      <alignment horizontal="center" vertical="center" wrapText="1"/>
    </xf>
    <xf numFmtId="0" fontId="17" fillId="11" borderId="49" xfId="0" applyFont="1" applyFill="1" applyBorder="1" applyAlignment="1">
      <alignment horizontal="center" vertical="center" wrapText="1"/>
    </xf>
    <xf numFmtId="0" fontId="5" fillId="11" borderId="18" xfId="0" applyFont="1" applyFill="1" applyBorder="1" applyAlignment="1">
      <alignment horizontal="center" vertical="center"/>
    </xf>
    <xf numFmtId="0" fontId="5" fillId="11" borderId="1" xfId="0" applyFont="1" applyFill="1" applyBorder="1" applyAlignment="1">
      <alignment horizontal="center" vertical="center"/>
    </xf>
    <xf numFmtId="0" fontId="5" fillId="11" borderId="19" xfId="0" applyFont="1" applyFill="1" applyBorder="1" applyAlignment="1">
      <alignment horizontal="center" vertical="center"/>
    </xf>
    <xf numFmtId="171" fontId="17" fillId="0" borderId="21" xfId="0" applyNumberFormat="1" applyFont="1" applyBorder="1" applyAlignment="1" applyProtection="1">
      <alignment horizontal="center" vertical="center" wrapText="1"/>
      <protection locked="0"/>
    </xf>
    <xf numFmtId="171" fontId="17" fillId="0" borderId="22" xfId="0" applyNumberFormat="1" applyFont="1" applyBorder="1" applyAlignment="1" applyProtection="1">
      <alignment horizontal="center" vertical="center" wrapText="1"/>
      <protection locked="0"/>
    </xf>
    <xf numFmtId="171" fontId="17" fillId="0" borderId="24" xfId="0" applyNumberFormat="1" applyFont="1" applyBorder="1" applyAlignment="1" applyProtection="1">
      <alignment horizontal="center" vertical="center" wrapText="1"/>
      <protection locked="0"/>
    </xf>
    <xf numFmtId="171" fontId="17" fillId="0" borderId="25" xfId="0" applyNumberFormat="1" applyFont="1" applyBorder="1" applyAlignment="1" applyProtection="1">
      <alignment horizontal="center" vertical="center" wrapText="1"/>
      <protection locked="0"/>
    </xf>
    <xf numFmtId="0" fontId="5" fillId="9" borderId="21" xfId="0" applyFont="1" applyFill="1" applyBorder="1" applyAlignment="1">
      <alignment horizontal="center" vertical="center"/>
    </xf>
    <xf numFmtId="0" fontId="5" fillId="9" borderId="22" xfId="0" applyFont="1" applyFill="1" applyBorder="1" applyAlignment="1">
      <alignment horizontal="center" vertical="center"/>
    </xf>
    <xf numFmtId="0" fontId="5" fillId="9" borderId="18"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17" fillId="0" borderId="20" xfId="0" applyFont="1" applyBorder="1" applyAlignment="1" applyProtection="1">
      <alignment horizontal="left" vertical="center" wrapText="1"/>
      <protection locked="0"/>
    </xf>
    <xf numFmtId="0" fontId="17" fillId="0" borderId="21" xfId="0" applyFont="1" applyBorder="1" applyAlignment="1" applyProtection="1">
      <alignment horizontal="left" vertical="center" wrapText="1"/>
      <protection locked="0"/>
    </xf>
    <xf numFmtId="0" fontId="17" fillId="0" borderId="23" xfId="0" applyFont="1" applyBorder="1" applyAlignment="1" applyProtection="1">
      <alignment horizontal="left" vertical="center" wrapText="1"/>
      <protection locked="0"/>
    </xf>
    <xf numFmtId="0" fontId="17" fillId="0" borderId="24" xfId="0" applyFont="1" applyBorder="1" applyAlignment="1" applyProtection="1">
      <alignment horizontal="left" vertical="center" wrapText="1"/>
      <protection locked="0"/>
    </xf>
    <xf numFmtId="0" fontId="19" fillId="13" borderId="26" xfId="0" applyFont="1" applyFill="1" applyBorder="1" applyAlignment="1">
      <alignment horizontal="center" vertical="center" wrapText="1"/>
    </xf>
    <xf numFmtId="0" fontId="19" fillId="13" borderId="20" xfId="0" applyFont="1" applyFill="1" applyBorder="1" applyAlignment="1">
      <alignment horizontal="center" vertical="center" wrapText="1"/>
    </xf>
    <xf numFmtId="0" fontId="5" fillId="2" borderId="27" xfId="0" applyFont="1" applyFill="1" applyBorder="1" applyAlignment="1">
      <alignment horizontal="left" vertical="center" wrapText="1"/>
    </xf>
    <xf numFmtId="0" fontId="5" fillId="9" borderId="21" xfId="0" applyFont="1" applyFill="1" applyBorder="1" applyAlignment="1">
      <alignment horizontal="right"/>
    </xf>
    <xf numFmtId="0" fontId="5" fillId="2" borderId="21" xfId="0" applyFont="1" applyFill="1" applyBorder="1" applyAlignment="1">
      <alignment horizontal="left" vertical="center"/>
    </xf>
    <xf numFmtId="0" fontId="5" fillId="9" borderId="21" xfId="0" applyFont="1" applyFill="1" applyBorder="1" applyAlignment="1">
      <alignment horizontal="center" vertical="center" wrapText="1"/>
    </xf>
    <xf numFmtId="0" fontId="19" fillId="13" borderId="16" xfId="0" applyFont="1" applyFill="1" applyBorder="1" applyAlignment="1">
      <alignment horizontal="center" vertical="center" wrapText="1"/>
    </xf>
    <xf numFmtId="0" fontId="19" fillId="13" borderId="18" xfId="0" applyFont="1" applyFill="1" applyBorder="1" applyAlignment="1">
      <alignment horizontal="center" vertical="center" wrapText="1"/>
    </xf>
    <xf numFmtId="0" fontId="5" fillId="9" borderId="1" xfId="0" applyFont="1" applyFill="1" applyBorder="1" applyAlignment="1">
      <alignment horizontal="right"/>
    </xf>
    <xf numFmtId="0" fontId="5" fillId="2" borderId="32" xfId="0" applyFont="1" applyFill="1" applyBorder="1" applyAlignment="1">
      <alignment horizontal="left" vertical="center" wrapText="1"/>
    </xf>
    <xf numFmtId="0" fontId="17" fillId="0" borderId="8" xfId="0" applyFont="1" applyBorder="1" applyAlignment="1" applyProtection="1">
      <alignment horizontal="left" vertical="center" wrapText="1"/>
      <protection locked="0"/>
    </xf>
    <xf numFmtId="0" fontId="17" fillId="0" borderId="18"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33" xfId="0" applyFont="1" applyBorder="1" applyAlignment="1" applyProtection="1">
      <alignment horizontal="left" vertical="center" wrapText="1"/>
      <protection locked="0"/>
    </xf>
    <xf numFmtId="0" fontId="17" fillId="0" borderId="29" xfId="0" applyFont="1" applyBorder="1" applyAlignment="1" applyProtection="1">
      <alignment horizontal="left" vertical="center" wrapText="1"/>
      <protection locked="0"/>
    </xf>
    <xf numFmtId="0" fontId="17" fillId="0" borderId="30" xfId="0" applyFont="1" applyBorder="1" applyAlignment="1" applyProtection="1">
      <alignment horizontal="left" vertical="center" wrapText="1"/>
      <protection locked="0"/>
    </xf>
    <xf numFmtId="0" fontId="17" fillId="0" borderId="35"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5" fillId="9" borderId="1" xfId="0" applyFont="1" applyFill="1" applyBorder="1" applyAlignment="1">
      <alignment horizontal="center" vertical="center"/>
    </xf>
    <xf numFmtId="0" fontId="5" fillId="9" borderId="19" xfId="0" applyFont="1" applyFill="1" applyBorder="1" applyAlignment="1">
      <alignment horizontal="center" vertical="center"/>
    </xf>
    <xf numFmtId="171" fontId="17" fillId="0" borderId="6" xfId="0" applyNumberFormat="1" applyFont="1" applyBorder="1" applyAlignment="1" applyProtection="1">
      <alignment horizontal="center" vertical="center" wrapText="1"/>
      <protection locked="0"/>
    </xf>
    <xf numFmtId="171" fontId="17" fillId="0" borderId="36" xfId="0" applyNumberFormat="1" applyFont="1" applyBorder="1" applyAlignment="1" applyProtection="1">
      <alignment horizontal="center" vertical="center" wrapText="1"/>
      <protection locked="0"/>
    </xf>
    <xf numFmtId="171" fontId="17" fillId="0" borderId="1" xfId="0" applyNumberFormat="1" applyFont="1" applyBorder="1" applyAlignment="1" applyProtection="1">
      <alignment horizontal="center" vertical="center" wrapText="1"/>
      <protection locked="0"/>
    </xf>
    <xf numFmtId="171" fontId="17" fillId="0" borderId="19" xfId="0" applyNumberFormat="1" applyFont="1" applyBorder="1" applyAlignment="1" applyProtection="1">
      <alignment horizontal="center" vertical="center" wrapText="1"/>
      <protection locked="0"/>
    </xf>
    <xf numFmtId="171" fontId="17" fillId="0" borderId="8" xfId="0" applyNumberFormat="1" applyFont="1" applyBorder="1" applyAlignment="1" applyProtection="1">
      <alignment horizontal="center" vertical="center" wrapText="1"/>
      <protection locked="0"/>
    </xf>
    <xf numFmtId="171" fontId="17" fillId="0" borderId="34" xfId="0" applyNumberFormat="1" applyFont="1" applyBorder="1" applyAlignment="1" applyProtection="1">
      <alignment horizontal="center" vertical="center" wrapText="1"/>
      <protection locked="0"/>
    </xf>
    <xf numFmtId="0" fontId="5" fillId="9" borderId="32" xfId="0" applyFont="1" applyFill="1" applyBorder="1" applyAlignment="1">
      <alignment horizontal="center" vertical="center" wrapText="1"/>
    </xf>
    <xf numFmtId="171" fontId="17" fillId="2" borderId="8" xfId="0" applyNumberFormat="1" applyFont="1" applyFill="1" applyBorder="1" applyAlignment="1">
      <alignment horizontal="center" vertical="center"/>
    </xf>
    <xf numFmtId="0" fontId="5" fillId="9" borderId="14" xfId="0" applyFont="1" applyFill="1" applyBorder="1" applyAlignment="1">
      <alignment horizontal="center" vertical="center"/>
    </xf>
    <xf numFmtId="0" fontId="5" fillId="9" borderId="12" xfId="0" applyFont="1" applyFill="1" applyBorder="1" applyAlignment="1">
      <alignment horizontal="center" vertical="center"/>
    </xf>
    <xf numFmtId="0" fontId="5" fillId="9" borderId="13" xfId="0" applyFont="1" applyFill="1" applyBorder="1" applyAlignment="1">
      <alignment horizontal="center" vertical="center"/>
    </xf>
    <xf numFmtId="0" fontId="17" fillId="2" borderId="54" xfId="0" applyFont="1" applyFill="1" applyBorder="1" applyAlignment="1">
      <alignment horizontal="left" vertical="center" wrapText="1"/>
    </xf>
    <xf numFmtId="0" fontId="17" fillId="2" borderId="55" xfId="0" applyFont="1" applyFill="1" applyBorder="1" applyAlignment="1">
      <alignment horizontal="left" vertical="center" wrapText="1"/>
    </xf>
    <xf numFmtId="0" fontId="17" fillId="2" borderId="56" xfId="0" applyFont="1" applyFill="1" applyBorder="1" applyAlignment="1">
      <alignment horizontal="left" vertical="center" wrapText="1"/>
    </xf>
    <xf numFmtId="0" fontId="5" fillId="2" borderId="1" xfId="0" applyFont="1" applyFill="1" applyBorder="1" applyAlignment="1">
      <alignment horizontal="left" vertical="center"/>
    </xf>
    <xf numFmtId="0" fontId="5" fillId="9" borderId="51" xfId="3" applyFont="1" applyFill="1" applyBorder="1" applyAlignment="1" applyProtection="1">
      <alignment horizontal="left" vertical="center"/>
    </xf>
    <xf numFmtId="0" fontId="5" fillId="9" borderId="40" xfId="3" applyFont="1" applyFill="1" applyBorder="1" applyAlignment="1" applyProtection="1">
      <alignment horizontal="left" vertical="center"/>
    </xf>
    <xf numFmtId="0" fontId="28" fillId="9" borderId="0" xfId="0" applyFont="1" applyFill="1" applyBorder="1" applyAlignment="1">
      <alignment horizontal="left" vertical="center" wrapText="1"/>
    </xf>
    <xf numFmtId="0" fontId="5" fillId="9" borderId="3" xfId="3" applyFont="1" applyFill="1" applyBorder="1" applyAlignment="1" applyProtection="1">
      <alignment horizontal="center" vertical="center"/>
    </xf>
    <xf numFmtId="0" fontId="5" fillId="9" borderId="1" xfId="3" applyFont="1" applyFill="1" applyBorder="1" applyAlignment="1" applyProtection="1">
      <alignment horizontal="center" vertical="center"/>
    </xf>
    <xf numFmtId="0" fontId="5" fillId="9" borderId="19" xfId="3" applyFont="1" applyFill="1" applyBorder="1" applyAlignment="1" applyProtection="1">
      <alignment horizontal="center" vertical="center"/>
    </xf>
    <xf numFmtId="9" fontId="5" fillId="9" borderId="33" xfId="4" applyFont="1" applyFill="1" applyBorder="1" applyAlignment="1" applyProtection="1">
      <alignment horizontal="center" vertical="center" wrapText="1"/>
    </xf>
    <xf numFmtId="9" fontId="5" fillId="9" borderId="8" xfId="4" applyFont="1" applyFill="1" applyBorder="1" applyAlignment="1" applyProtection="1">
      <alignment horizontal="center" vertical="center" wrapText="1"/>
    </xf>
    <xf numFmtId="9" fontId="5" fillId="9" borderId="16" xfId="4" applyNumberFormat="1" applyFont="1" applyFill="1" applyBorder="1" applyAlignment="1" applyProtection="1">
      <alignment horizontal="center" vertical="center"/>
    </xf>
    <xf numFmtId="9" fontId="5" fillId="9" borderId="32" xfId="4" applyNumberFormat="1" applyFont="1" applyFill="1" applyBorder="1" applyAlignment="1" applyProtection="1">
      <alignment horizontal="center" vertical="center"/>
    </xf>
    <xf numFmtId="9" fontId="5" fillId="9" borderId="18" xfId="4" applyNumberFormat="1" applyFont="1" applyFill="1" applyBorder="1" applyAlignment="1" applyProtection="1">
      <alignment horizontal="center" vertical="center"/>
    </xf>
    <xf numFmtId="9" fontId="5" fillId="9" borderId="1" xfId="4" applyNumberFormat="1" applyFont="1" applyFill="1" applyBorder="1" applyAlignment="1" applyProtection="1">
      <alignment horizontal="center" vertical="center"/>
    </xf>
    <xf numFmtId="0" fontId="41" fillId="17" borderId="0" xfId="0" applyFont="1" applyFill="1" applyAlignment="1">
      <alignment horizontal="center" vertical="center"/>
    </xf>
    <xf numFmtId="0" fontId="6" fillId="9" borderId="37" xfId="3" applyFont="1" applyFill="1" applyBorder="1" applyAlignment="1">
      <alignment horizontal="left" vertical="center"/>
    </xf>
    <xf numFmtId="0" fontId="6" fillId="9" borderId="38" xfId="3" applyFont="1" applyFill="1" applyBorder="1" applyAlignment="1">
      <alignment horizontal="left" vertical="center"/>
    </xf>
    <xf numFmtId="0" fontId="6" fillId="9" borderId="39" xfId="3" applyFont="1" applyFill="1" applyBorder="1" applyAlignment="1">
      <alignment horizontal="left" vertical="center"/>
    </xf>
    <xf numFmtId="0" fontId="6" fillId="9" borderId="37" xfId="3" applyFont="1" applyFill="1" applyBorder="1" applyAlignment="1" applyProtection="1">
      <alignment horizontal="left" vertical="center"/>
    </xf>
    <xf numFmtId="0" fontId="6" fillId="9" borderId="38" xfId="3" applyFont="1" applyFill="1" applyBorder="1" applyAlignment="1" applyProtection="1">
      <alignment horizontal="left" vertical="center"/>
    </xf>
    <xf numFmtId="0" fontId="6" fillId="9" borderId="39" xfId="3" applyFont="1" applyFill="1" applyBorder="1" applyAlignment="1" applyProtection="1">
      <alignment horizontal="left" vertical="center"/>
    </xf>
    <xf numFmtId="0" fontId="5" fillId="9" borderId="81" xfId="3" applyFont="1" applyFill="1" applyBorder="1" applyAlignment="1" applyProtection="1">
      <alignment horizontal="center" vertical="center"/>
    </xf>
    <xf numFmtId="0" fontId="5" fillId="9" borderId="77" xfId="3" applyFont="1" applyFill="1" applyBorder="1" applyAlignment="1" applyProtection="1">
      <alignment horizontal="center" vertical="center"/>
    </xf>
    <xf numFmtId="0" fontId="43" fillId="18" borderId="0" xfId="0" applyFont="1" applyFill="1" applyAlignment="1">
      <alignment horizontal="center" vertical="center"/>
    </xf>
    <xf numFmtId="0" fontId="5" fillId="9" borderId="70" xfId="3" applyFont="1" applyFill="1" applyBorder="1" applyAlignment="1" applyProtection="1">
      <alignment horizontal="center" vertical="center"/>
    </xf>
    <xf numFmtId="0" fontId="5" fillId="9" borderId="80" xfId="3" applyFont="1" applyFill="1" applyBorder="1" applyAlignment="1" applyProtection="1">
      <alignment horizontal="center" vertical="center"/>
    </xf>
    <xf numFmtId="0" fontId="18" fillId="9" borderId="66" xfId="0" applyFont="1" applyFill="1" applyBorder="1" applyAlignment="1">
      <alignment horizontal="left" vertical="center"/>
    </xf>
    <xf numFmtId="0" fontId="18" fillId="9" borderId="67" xfId="0" applyFont="1" applyFill="1" applyBorder="1" applyAlignment="1">
      <alignment horizontal="left" vertical="center"/>
    </xf>
    <xf numFmtId="0" fontId="18" fillId="9" borderId="68" xfId="0" applyFont="1" applyFill="1" applyBorder="1" applyAlignment="1">
      <alignment horizontal="left" vertical="center"/>
    </xf>
    <xf numFmtId="0" fontId="5" fillId="10" borderId="14" xfId="3" applyFont="1" applyFill="1" applyBorder="1" applyAlignment="1" applyProtection="1">
      <alignment horizontal="left" vertical="center" wrapText="1"/>
      <protection locked="0"/>
    </xf>
    <xf numFmtId="0" fontId="5" fillId="10" borderId="15" xfId="3" applyFont="1" applyFill="1" applyBorder="1" applyAlignment="1" applyProtection="1">
      <alignment horizontal="left" vertical="center" wrapText="1"/>
      <protection locked="0"/>
    </xf>
    <xf numFmtId="0" fontId="5" fillId="9" borderId="67" xfId="3" applyFont="1" applyFill="1" applyBorder="1" applyAlignment="1" applyProtection="1">
      <alignment horizontal="center" vertical="center"/>
    </xf>
    <xf numFmtId="0" fontId="5" fillId="9" borderId="42" xfId="3" applyFont="1" applyFill="1" applyBorder="1" applyAlignment="1" applyProtection="1">
      <alignment horizontal="center" vertical="center"/>
    </xf>
    <xf numFmtId="0" fontId="43" fillId="7" borderId="0" xfId="0" applyFont="1" applyFill="1" applyBorder="1" applyAlignment="1">
      <alignment horizontal="center" vertical="center"/>
    </xf>
    <xf numFmtId="0" fontId="42" fillId="7" borderId="0" xfId="0" applyFont="1" applyFill="1" applyBorder="1" applyAlignment="1">
      <alignment horizontal="center" vertical="center"/>
    </xf>
    <xf numFmtId="0" fontId="42" fillId="16" borderId="58" xfId="0" applyFont="1" applyFill="1" applyBorder="1" applyAlignment="1">
      <alignment horizontal="center" vertical="center"/>
    </xf>
    <xf numFmtId="0" fontId="41" fillId="19" borderId="0" xfId="0" applyFont="1" applyFill="1" applyAlignment="1">
      <alignment horizontal="center" vertical="center"/>
    </xf>
  </cellXfs>
  <cellStyles count="9">
    <cellStyle name="Comma" xfId="8" builtinId="3"/>
    <cellStyle name="Currency" xfId="2" builtinId="4"/>
    <cellStyle name="Currency 2" xfId="5" xr:uid="{00000000-0005-0000-0000-000002000000}"/>
    <cellStyle name="Normal" xfId="0" builtinId="0"/>
    <cellStyle name="Normal 2" xfId="3" xr:uid="{00000000-0005-0000-0000-000004000000}"/>
    <cellStyle name="Percent" xfId="1" builtinId="5"/>
    <cellStyle name="Percent 2" xfId="4" xr:uid="{00000000-0005-0000-0000-000006000000}"/>
    <cellStyle name="Style 1" xfId="6" xr:uid="{00000000-0005-0000-0000-000007000000}"/>
    <cellStyle name="Style 2" xfId="7" xr:uid="{00000000-0005-0000-0000-000008000000}"/>
  </cellStyles>
  <dxfs count="0"/>
  <tableStyles count="0" defaultTableStyle="TableStyleMedium2" defaultPivotStyle="PivotStyleLight16"/>
  <colors>
    <mruColors>
      <color rgb="FFFDFCD6"/>
      <color rgb="FF163A1F"/>
      <color rgb="FFFCF5E0"/>
      <color rgb="FFF2F3DD"/>
      <color rgb="FF2E7A40"/>
      <color rgb="FF2B4A7D"/>
      <color rgb="FF2B797D"/>
      <color rgb="FFEAEAEA"/>
      <color rgb="FF2E9CA2"/>
      <color rgb="FFE9F7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82C5E-BAA2-42C3-B428-8BB2B835800E}">
  <sheetPr>
    <tabColor rgb="FF2E7A40"/>
  </sheetPr>
  <dimension ref="B1:K30"/>
  <sheetViews>
    <sheetView showGridLines="0" zoomScale="80" zoomScaleNormal="80" workbookViewId="0">
      <selection activeCell="O29" sqref="O29"/>
    </sheetView>
  </sheetViews>
  <sheetFormatPr defaultColWidth="8.85546875" defaultRowHeight="15" x14ac:dyDescent="0.25"/>
  <cols>
    <col min="1" max="1" width="3.7109375" style="17" customWidth="1"/>
    <col min="2" max="2" width="15.5703125" style="17" customWidth="1"/>
    <col min="3" max="10" width="8.85546875" style="17"/>
    <col min="11" max="11" width="27.5703125" style="17" customWidth="1"/>
    <col min="12" max="16384" width="8.85546875" style="17"/>
  </cols>
  <sheetData>
    <row r="1" spans="2:11" ht="26.25" x14ac:dyDescent="0.25">
      <c r="B1" s="175" t="s">
        <v>0</v>
      </c>
      <c r="C1" s="19"/>
      <c r="D1" s="19"/>
      <c r="E1" s="19"/>
    </row>
    <row r="2" spans="2:11" ht="15.75" x14ac:dyDescent="0.25">
      <c r="B2" s="179" t="s">
        <v>241</v>
      </c>
      <c r="C2" s="19"/>
      <c r="D2" s="19"/>
      <c r="E2" s="19"/>
    </row>
    <row r="3" spans="2:11" ht="18" customHeight="1" x14ac:dyDescent="0.25">
      <c r="B3" s="384" t="s">
        <v>1</v>
      </c>
      <c r="C3" s="384"/>
      <c r="D3" s="384"/>
      <c r="E3" s="384"/>
      <c r="F3" s="384"/>
      <c r="G3" s="384"/>
      <c r="H3" s="384"/>
      <c r="I3" s="384"/>
      <c r="J3" s="384"/>
      <c r="K3" s="384"/>
    </row>
    <row r="4" spans="2:11" s="178" customFormat="1" ht="18.75" x14ac:dyDescent="0.25">
      <c r="B4" s="384"/>
      <c r="C4" s="384"/>
      <c r="D4" s="384"/>
      <c r="E4" s="384"/>
      <c r="F4" s="384"/>
      <c r="G4" s="384"/>
      <c r="H4" s="384"/>
      <c r="I4" s="384"/>
      <c r="J4" s="384"/>
      <c r="K4" s="384"/>
    </row>
    <row r="5" spans="2:11" s="178" customFormat="1" ht="18.600000000000001" customHeight="1" x14ac:dyDescent="0.25">
      <c r="B5" s="384"/>
      <c r="C5" s="384"/>
      <c r="D5" s="384"/>
      <c r="E5" s="384"/>
      <c r="F5" s="384"/>
      <c r="G5" s="384"/>
      <c r="H5" s="384"/>
      <c r="I5" s="384"/>
      <c r="J5" s="384"/>
      <c r="K5" s="384"/>
    </row>
    <row r="6" spans="2:11" ht="16.5" thickBot="1" x14ac:dyDescent="0.3">
      <c r="B6" s="19"/>
      <c r="C6" s="19"/>
      <c r="D6" s="19"/>
      <c r="E6" s="19"/>
    </row>
    <row r="7" spans="2:11" ht="16.5" thickBot="1" x14ac:dyDescent="0.3">
      <c r="B7" s="358" t="s">
        <v>2</v>
      </c>
      <c r="C7" s="386" t="s">
        <v>3</v>
      </c>
      <c r="D7" s="386"/>
      <c r="E7" s="386"/>
      <c r="F7" s="386"/>
      <c r="G7" s="386"/>
      <c r="H7" s="386"/>
      <c r="I7" s="386"/>
      <c r="J7" s="386"/>
      <c r="K7" s="387"/>
    </row>
    <row r="8" spans="2:11" ht="16.5" thickBot="1" x14ac:dyDescent="0.3">
      <c r="B8" s="359" t="s">
        <v>2</v>
      </c>
      <c r="C8" s="388" t="s">
        <v>4</v>
      </c>
      <c r="D8" s="388"/>
      <c r="E8" s="388"/>
      <c r="F8" s="388"/>
      <c r="G8" s="388"/>
      <c r="H8" s="388"/>
      <c r="I8" s="388"/>
      <c r="J8" s="388"/>
      <c r="K8" s="389"/>
    </row>
    <row r="9" spans="2:11" ht="16.5" thickBot="1" x14ac:dyDescent="0.3">
      <c r="B9" s="360" t="s">
        <v>2</v>
      </c>
      <c r="C9" s="395" t="s">
        <v>5</v>
      </c>
      <c r="D9" s="392"/>
      <c r="E9" s="392"/>
      <c r="F9" s="392"/>
      <c r="G9" s="392"/>
      <c r="H9" s="392"/>
      <c r="I9" s="392"/>
      <c r="J9" s="392"/>
      <c r="K9" s="393"/>
    </row>
    <row r="10" spans="2:11" ht="16.5" thickBot="1" x14ac:dyDescent="0.3">
      <c r="B10" s="30"/>
      <c r="C10" s="357"/>
      <c r="D10" s="357"/>
      <c r="E10" s="357"/>
      <c r="F10" s="357"/>
      <c r="G10" s="357"/>
      <c r="H10" s="357"/>
      <c r="I10" s="357"/>
      <c r="J10" s="357"/>
      <c r="K10" s="357"/>
    </row>
    <row r="11" spans="2:11" ht="16.5" thickBot="1" x14ac:dyDescent="0.3">
      <c r="B11" s="355" t="s">
        <v>2</v>
      </c>
      <c r="C11" s="390" t="s">
        <v>6</v>
      </c>
      <c r="D11" s="390"/>
      <c r="E11" s="390"/>
      <c r="F11" s="390"/>
      <c r="G11" s="390"/>
      <c r="H11" s="390"/>
      <c r="I11" s="390"/>
      <c r="J11" s="390"/>
      <c r="K11" s="391"/>
    </row>
    <row r="12" spans="2:11" ht="16.5" thickBot="1" x14ac:dyDescent="0.3">
      <c r="B12" s="356" t="s">
        <v>2</v>
      </c>
      <c r="C12" s="392" t="s">
        <v>7</v>
      </c>
      <c r="D12" s="392"/>
      <c r="E12" s="392"/>
      <c r="F12" s="392"/>
      <c r="G12" s="392"/>
      <c r="H12" s="392"/>
      <c r="I12" s="392"/>
      <c r="J12" s="392"/>
      <c r="K12" s="393"/>
    </row>
    <row r="15" spans="2:11" ht="21.6" customHeight="1" x14ac:dyDescent="0.25">
      <c r="B15" s="385" t="s">
        <v>8</v>
      </c>
      <c r="C15" s="394"/>
      <c r="D15" s="394"/>
      <c r="E15" s="394"/>
      <c r="F15" s="394"/>
      <c r="G15" s="394"/>
      <c r="H15" s="394"/>
      <c r="I15" s="394"/>
      <c r="J15" s="394"/>
      <c r="K15" s="394"/>
    </row>
    <row r="16" spans="2:11" x14ac:dyDescent="0.25">
      <c r="B16" s="394"/>
      <c r="C16" s="394"/>
      <c r="D16" s="394"/>
      <c r="E16" s="394"/>
      <c r="F16" s="394"/>
      <c r="G16" s="394"/>
      <c r="H16" s="394"/>
      <c r="I16" s="394"/>
      <c r="J16" s="394"/>
      <c r="K16" s="394"/>
    </row>
    <row r="18" spans="2:11" ht="24.6" customHeight="1" x14ac:dyDescent="0.25">
      <c r="B18" s="385" t="s">
        <v>9</v>
      </c>
      <c r="C18" s="385"/>
      <c r="D18" s="385"/>
      <c r="E18" s="385"/>
      <c r="F18" s="385"/>
      <c r="G18" s="385"/>
      <c r="H18" s="385"/>
      <c r="I18" s="385"/>
      <c r="J18" s="385"/>
      <c r="K18" s="385"/>
    </row>
    <row r="19" spans="2:11" x14ac:dyDescent="0.25">
      <c r="B19" s="385"/>
      <c r="C19" s="385"/>
      <c r="D19" s="385"/>
      <c r="E19" s="385"/>
      <c r="F19" s="385"/>
      <c r="G19" s="385"/>
      <c r="H19" s="385"/>
      <c r="I19" s="385"/>
      <c r="J19" s="385"/>
      <c r="K19" s="385"/>
    </row>
    <row r="20" spans="2:11" x14ac:dyDescent="0.25">
      <c r="B20" s="385"/>
      <c r="C20" s="385"/>
      <c r="D20" s="385"/>
      <c r="E20" s="385"/>
      <c r="F20" s="385"/>
      <c r="G20" s="385"/>
      <c r="H20" s="385"/>
      <c r="I20" s="385"/>
      <c r="J20" s="385"/>
      <c r="K20" s="385"/>
    </row>
    <row r="21" spans="2:11" x14ac:dyDescent="0.25">
      <c r="B21" s="385"/>
      <c r="C21" s="385"/>
      <c r="D21" s="385"/>
      <c r="E21" s="385"/>
      <c r="F21" s="385"/>
      <c r="G21" s="385"/>
      <c r="H21" s="385"/>
      <c r="I21" s="385"/>
      <c r="J21" s="385"/>
      <c r="K21" s="385"/>
    </row>
    <row r="23" spans="2:11" ht="21.6" customHeight="1" x14ac:dyDescent="0.25">
      <c r="B23" s="385" t="s">
        <v>10</v>
      </c>
      <c r="C23" s="385"/>
      <c r="D23" s="385"/>
      <c r="E23" s="385"/>
      <c r="F23" s="385"/>
      <c r="G23" s="385"/>
      <c r="H23" s="385"/>
      <c r="I23" s="385"/>
      <c r="J23" s="385"/>
      <c r="K23" s="385"/>
    </row>
    <row r="24" spans="2:11" x14ac:dyDescent="0.25">
      <c r="B24" s="385"/>
      <c r="C24" s="385"/>
      <c r="D24" s="385"/>
      <c r="E24" s="385"/>
      <c r="F24" s="385"/>
      <c r="G24" s="385"/>
      <c r="H24" s="385"/>
      <c r="I24" s="385"/>
      <c r="J24" s="385"/>
      <c r="K24" s="385"/>
    </row>
    <row r="25" spans="2:11" x14ac:dyDescent="0.25">
      <c r="B25" s="385"/>
      <c r="C25" s="385"/>
      <c r="D25" s="385"/>
      <c r="E25" s="385"/>
      <c r="F25" s="385"/>
      <c r="G25" s="385"/>
      <c r="H25" s="385"/>
      <c r="I25" s="385"/>
      <c r="J25" s="385"/>
      <c r="K25" s="385"/>
    </row>
    <row r="26" spans="2:11" ht="15.75" x14ac:dyDescent="0.25">
      <c r="B26" s="18"/>
      <c r="C26" s="18"/>
      <c r="D26" s="18"/>
      <c r="E26" s="18"/>
    </row>
    <row r="27" spans="2:11" ht="21.6" customHeight="1" x14ac:dyDescent="0.25">
      <c r="B27" s="385" t="s">
        <v>11</v>
      </c>
      <c r="C27" s="385"/>
      <c r="D27" s="385"/>
      <c r="E27" s="385"/>
      <c r="F27" s="385"/>
      <c r="G27" s="385"/>
      <c r="H27" s="385"/>
      <c r="I27" s="385"/>
      <c r="J27" s="385"/>
      <c r="K27" s="385"/>
    </row>
    <row r="28" spans="2:11" x14ac:dyDescent="0.25">
      <c r="B28" s="385"/>
      <c r="C28" s="385"/>
      <c r="D28" s="385"/>
      <c r="E28" s="385"/>
      <c r="F28" s="385"/>
      <c r="G28" s="385"/>
      <c r="H28" s="385"/>
      <c r="I28" s="385"/>
      <c r="J28" s="385"/>
      <c r="K28" s="385"/>
    </row>
    <row r="29" spans="2:11" x14ac:dyDescent="0.25">
      <c r="B29" s="385"/>
      <c r="C29" s="385"/>
      <c r="D29" s="385"/>
      <c r="E29" s="385"/>
      <c r="F29" s="385"/>
      <c r="G29" s="385"/>
      <c r="H29" s="385"/>
      <c r="I29" s="385"/>
      <c r="J29" s="385"/>
      <c r="K29" s="385"/>
    </row>
    <row r="30" spans="2:11" ht="15" customHeight="1" x14ac:dyDescent="0.25"/>
  </sheetData>
  <mergeCells count="10">
    <mergeCell ref="B3:K5"/>
    <mergeCell ref="B23:K25"/>
    <mergeCell ref="B27:K29"/>
    <mergeCell ref="C7:K7"/>
    <mergeCell ref="C8:K8"/>
    <mergeCell ref="C11:K11"/>
    <mergeCell ref="C12:K12"/>
    <mergeCell ref="B15:K16"/>
    <mergeCell ref="B18:K21"/>
    <mergeCell ref="C9:K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E7A40"/>
    <pageSetUpPr fitToPage="1"/>
  </sheetPr>
  <dimension ref="A1:IB468"/>
  <sheetViews>
    <sheetView showGridLines="0" zoomScaleNormal="100" workbookViewId="0">
      <selection activeCell="K11" sqref="K11"/>
    </sheetView>
  </sheetViews>
  <sheetFormatPr defaultColWidth="9.140625" defaultRowHeight="15.75" x14ac:dyDescent="0.25"/>
  <cols>
    <col min="1" max="2" width="3.7109375" style="28" customWidth="1"/>
    <col min="3" max="3" width="47.85546875" style="30" customWidth="1"/>
    <col min="4" max="5" width="13" style="30" customWidth="1"/>
    <col min="6" max="6" width="16.28515625" style="30" customWidth="1"/>
    <col min="7" max="9" width="13" style="30" customWidth="1"/>
    <col min="10" max="12" width="13" style="28" customWidth="1"/>
    <col min="13" max="17" width="13" style="29" customWidth="1"/>
    <col min="18" max="18" width="4.28515625" style="29" customWidth="1"/>
    <col min="19" max="236" width="9.140625" style="29"/>
    <col min="237" max="16384" width="9.140625" style="38"/>
  </cols>
  <sheetData>
    <row r="1" spans="1:12" s="29" customFormat="1" ht="26.25" x14ac:dyDescent="0.25">
      <c r="A1" s="28"/>
      <c r="B1" s="174" t="s">
        <v>12</v>
      </c>
      <c r="D1" s="28"/>
      <c r="E1" s="28"/>
      <c r="F1" s="28"/>
      <c r="G1" s="28"/>
      <c r="H1" s="28"/>
      <c r="I1" s="28"/>
      <c r="J1" s="28"/>
      <c r="K1" s="28"/>
      <c r="L1" s="28"/>
    </row>
    <row r="2" spans="1:12" s="29" customFormat="1" x14ac:dyDescent="0.25">
      <c r="A2" s="28"/>
      <c r="B2" s="28"/>
      <c r="D2" s="28"/>
      <c r="E2" s="28"/>
      <c r="F2" s="28"/>
      <c r="G2" s="28"/>
      <c r="H2" s="28"/>
      <c r="I2" s="28"/>
      <c r="J2" s="28"/>
      <c r="K2" s="28"/>
      <c r="L2" s="28"/>
    </row>
    <row r="3" spans="1:12" s="180" customFormat="1" ht="18.75" x14ac:dyDescent="0.25">
      <c r="B3" s="407" t="s">
        <v>179</v>
      </c>
      <c r="C3" s="408"/>
      <c r="D3" s="408"/>
      <c r="E3" s="408"/>
      <c r="F3" s="408"/>
      <c r="G3" s="408"/>
      <c r="H3" s="181"/>
    </row>
    <row r="4" spans="1:12" s="180" customFormat="1" ht="18.75" x14ac:dyDescent="0.25">
      <c r="B4" s="407"/>
      <c r="C4" s="408"/>
      <c r="D4" s="408"/>
      <c r="E4" s="408"/>
      <c r="F4" s="408"/>
      <c r="G4" s="408"/>
      <c r="H4" s="181"/>
    </row>
    <row r="5" spans="1:12" s="180" customFormat="1" ht="18.75" x14ac:dyDescent="0.25">
      <c r="B5" s="407"/>
      <c r="C5" s="408"/>
      <c r="D5" s="408"/>
      <c r="E5" s="408"/>
      <c r="F5" s="408"/>
      <c r="G5" s="408"/>
      <c r="H5" s="181"/>
    </row>
    <row r="6" spans="1:12" s="180" customFormat="1" ht="18.75" x14ac:dyDescent="0.25">
      <c r="B6" s="408"/>
      <c r="C6" s="408"/>
      <c r="D6" s="408"/>
      <c r="E6" s="408"/>
      <c r="F6" s="408"/>
      <c r="G6" s="408"/>
      <c r="H6" s="181"/>
    </row>
    <row r="7" spans="1:12" s="29" customFormat="1" x14ac:dyDescent="0.25">
      <c r="A7" s="28"/>
      <c r="B7" s="28"/>
      <c r="C7" s="28"/>
      <c r="D7" s="28"/>
      <c r="E7" s="28"/>
      <c r="F7" s="28"/>
      <c r="G7" s="28"/>
      <c r="H7" s="28"/>
      <c r="I7" s="28"/>
      <c r="J7" s="28"/>
      <c r="K7" s="28"/>
      <c r="L7" s="28"/>
    </row>
    <row r="8" spans="1:12" s="29" customFormat="1" ht="16.5" thickBot="1" x14ac:dyDescent="0.3">
      <c r="A8" s="28"/>
      <c r="B8" s="32"/>
      <c r="C8" s="31"/>
      <c r="D8" s="31"/>
      <c r="E8" s="31"/>
      <c r="F8" s="31"/>
      <c r="G8" s="33"/>
      <c r="H8" s="28"/>
      <c r="I8" s="28"/>
      <c r="J8" s="28"/>
      <c r="K8" s="28"/>
      <c r="L8" s="28"/>
    </row>
    <row r="9" spans="1:12" s="29" customFormat="1" ht="21" x14ac:dyDescent="0.25">
      <c r="A9" s="28"/>
      <c r="B9" s="32"/>
      <c r="C9" s="396" t="s">
        <v>13</v>
      </c>
      <c r="D9" s="397"/>
      <c r="E9" s="397"/>
      <c r="F9" s="398"/>
      <c r="G9" s="34"/>
      <c r="H9" s="28"/>
      <c r="I9" s="28"/>
      <c r="J9" s="28"/>
      <c r="K9" s="28"/>
    </row>
    <row r="10" spans="1:12" s="29" customFormat="1" x14ac:dyDescent="0.25">
      <c r="A10" s="28"/>
      <c r="B10" s="32"/>
      <c r="C10" s="415" t="str">
        <f>'Work Plan'!B14</f>
        <v>Project Title</v>
      </c>
      <c r="D10" s="416"/>
      <c r="E10" s="416"/>
      <c r="F10" s="417"/>
      <c r="G10" s="33"/>
      <c r="H10" s="28"/>
      <c r="I10" s="28"/>
      <c r="J10" s="28"/>
      <c r="K10" s="28"/>
    </row>
    <row r="11" spans="1:12" s="29" customFormat="1" ht="30.6" customHeight="1" thickBot="1" x14ac:dyDescent="0.3">
      <c r="A11" s="28"/>
      <c r="B11" s="32"/>
      <c r="C11" s="412" t="str">
        <f>IF('Work Plan'!B15=0," ",'Work Plan'!B15)</f>
        <v xml:space="preserve"> </v>
      </c>
      <c r="D11" s="413"/>
      <c r="E11" s="413"/>
      <c r="F11" s="414"/>
      <c r="G11" s="33"/>
      <c r="H11" s="28"/>
      <c r="I11" s="28"/>
      <c r="J11" s="28"/>
      <c r="K11" s="28"/>
    </row>
    <row r="12" spans="1:12" s="29" customFormat="1" ht="47.25" x14ac:dyDescent="0.25">
      <c r="A12" s="28"/>
      <c r="B12" s="32"/>
      <c r="C12" s="377" t="str">
        <f>'Work Plan'!B16</f>
        <v>Total Project Costs</v>
      </c>
      <c r="D12" s="378" t="str">
        <f>'Work Plan'!C16</f>
        <v>Estimated start date</v>
      </c>
      <c r="E12" s="378" t="str">
        <f>'Work Plan'!E16</f>
        <v>Estimated end date</v>
      </c>
      <c r="F12" s="379" t="str">
        <f>'Work Plan'!F16</f>
        <v>Project timeline (months)</v>
      </c>
      <c r="G12" s="33"/>
      <c r="I12" s="28"/>
      <c r="J12" s="28"/>
      <c r="K12" s="28"/>
      <c r="L12" s="28"/>
    </row>
    <row r="13" spans="1:12" s="28" customFormat="1" ht="16.5" thickBot="1" x14ac:dyDescent="0.3">
      <c r="B13" s="32"/>
      <c r="C13" s="374" t="str">
        <f>IF('Work Plan'!B17=0," ",'Work Plan'!B17)</f>
        <v xml:space="preserve"> </v>
      </c>
      <c r="D13" s="375" t="str">
        <f>IF('Work Plan'!C17=0," ",'Work Plan'!C17)</f>
        <v xml:space="preserve"> </v>
      </c>
      <c r="E13" s="375" t="str">
        <f>IF('Work Plan'!E17=0," ",'Work Plan'!E17)</f>
        <v xml:space="preserve"> </v>
      </c>
      <c r="F13" s="376" t="str">
        <f>IF('Work Plan'!F17=0," ",'Work Plan'!F17)</f>
        <v xml:space="preserve"> </v>
      </c>
      <c r="G13" s="33"/>
    </row>
    <row r="14" spans="1:12" s="29" customFormat="1" x14ac:dyDescent="0.25">
      <c r="A14" s="28"/>
      <c r="B14" s="32"/>
      <c r="C14" s="33"/>
      <c r="D14" s="33"/>
      <c r="E14" s="33"/>
      <c r="F14" s="33"/>
      <c r="G14" s="33"/>
      <c r="H14" s="28"/>
      <c r="I14" s="28"/>
      <c r="J14" s="28"/>
      <c r="K14" s="28"/>
      <c r="L14" s="28"/>
    </row>
    <row r="15" spans="1:12" s="29" customFormat="1" x14ac:dyDescent="0.25">
      <c r="A15" s="28"/>
      <c r="B15" s="28"/>
      <c r="C15" s="28"/>
      <c r="D15" s="28"/>
      <c r="E15" s="28"/>
      <c r="F15" s="28"/>
      <c r="G15" s="28"/>
      <c r="H15" s="28"/>
      <c r="I15" s="28"/>
      <c r="J15" s="28"/>
      <c r="K15" s="28"/>
      <c r="L15" s="28"/>
    </row>
    <row r="16" spans="1:12" s="29" customFormat="1" ht="16.5" thickBot="1" x14ac:dyDescent="0.3">
      <c r="A16" s="28"/>
      <c r="B16" s="32"/>
      <c r="C16" s="33"/>
      <c r="D16" s="33"/>
      <c r="E16" s="33"/>
      <c r="F16" s="33"/>
      <c r="G16" s="33"/>
      <c r="H16" s="33"/>
      <c r="I16" s="28"/>
      <c r="J16" s="28"/>
      <c r="K16" s="28"/>
      <c r="L16" s="28"/>
    </row>
    <row r="17" spans="1:18" s="29" customFormat="1" ht="21" x14ac:dyDescent="0.25">
      <c r="A17" s="28"/>
      <c r="B17" s="32"/>
      <c r="C17" s="396" t="s">
        <v>14</v>
      </c>
      <c r="D17" s="397"/>
      <c r="E17" s="397"/>
      <c r="F17" s="397"/>
      <c r="G17" s="398"/>
      <c r="H17" s="34"/>
      <c r="I17" s="28"/>
      <c r="J17" s="28"/>
      <c r="K17" s="28"/>
      <c r="L17" s="28"/>
    </row>
    <row r="18" spans="1:18" s="29" customFormat="1" ht="16.5" thickBot="1" x14ac:dyDescent="0.3">
      <c r="A18" s="28"/>
      <c r="B18" s="32"/>
      <c r="C18" s="55" t="s">
        <v>15</v>
      </c>
      <c r="D18" s="56" t="s">
        <v>16</v>
      </c>
      <c r="E18" s="56" t="s">
        <v>17</v>
      </c>
      <c r="F18" s="56" t="s">
        <v>18</v>
      </c>
      <c r="G18" s="57" t="s">
        <v>19</v>
      </c>
      <c r="H18" s="33"/>
      <c r="I18" s="28"/>
      <c r="J18" s="28"/>
      <c r="K18" s="28"/>
      <c r="L18" s="28"/>
    </row>
    <row r="19" spans="1:18" s="29" customFormat="1" x14ac:dyDescent="0.25">
      <c r="A19" s="28"/>
      <c r="B19" s="32"/>
      <c r="C19" s="45" t="str">
        <f>IF('Work Plan'!D20=0," ",'Work Plan'!D20)</f>
        <v xml:space="preserve"> </v>
      </c>
      <c r="D19" s="46" t="str">
        <f>IF('Work Plan'!H20=0," ",'Work Plan'!H20)</f>
        <v xml:space="preserve"> </v>
      </c>
      <c r="E19" s="46" t="str">
        <f>IF('Work Plan'!J20=0," ",'Work Plan'!J20)</f>
        <v xml:space="preserve"> </v>
      </c>
      <c r="F19" s="341" t="str">
        <f>IF('Work Plan'!H21=0," ",'Work Plan'!H21)</f>
        <v xml:space="preserve"> </v>
      </c>
      <c r="G19" s="47" t="str">
        <f>IF('Work Plan'!L21=0," ",'Work Plan'!L21)</f>
        <v xml:space="preserve"> </v>
      </c>
      <c r="H19" s="33"/>
      <c r="I19" s="28"/>
      <c r="J19" s="28"/>
      <c r="K19" s="28"/>
      <c r="L19" s="28"/>
    </row>
    <row r="20" spans="1:18" s="29" customFormat="1" x14ac:dyDescent="0.25">
      <c r="A20" s="28"/>
      <c r="B20" s="32"/>
      <c r="C20" s="39" t="str">
        <f>IF('Work Plan'!D29=0," ",'Work Plan'!D29)</f>
        <v xml:space="preserve"> </v>
      </c>
      <c r="D20" s="40" t="str">
        <f>IF('Work Plan'!H29=0," ",'Work Plan'!H29)</f>
        <v xml:space="preserve"> </v>
      </c>
      <c r="E20" s="40" t="str">
        <f>IF('Work Plan'!J29=0," ",'Work Plan'!J29)</f>
        <v xml:space="preserve"> </v>
      </c>
      <c r="F20" s="342" t="str">
        <f>IF('Work Plan'!H30=0," ",'Work Plan'!H30)</f>
        <v xml:space="preserve"> </v>
      </c>
      <c r="G20" s="41" t="str">
        <f>IF('Work Plan'!L30=0," ",'Work Plan'!L30)</f>
        <v xml:space="preserve"> </v>
      </c>
      <c r="H20" s="33"/>
      <c r="I20" s="28"/>
      <c r="J20" s="28"/>
      <c r="K20" s="28"/>
      <c r="L20" s="28"/>
    </row>
    <row r="21" spans="1:18" s="29" customFormat="1" x14ac:dyDescent="0.25">
      <c r="A21" s="28"/>
      <c r="B21" s="32"/>
      <c r="C21" s="39" t="str">
        <f>IF('Work Plan'!D38=0," ",'Work Plan'!D38)</f>
        <v xml:space="preserve"> </v>
      </c>
      <c r="D21" s="40" t="str">
        <f>IF('Work Plan'!H38=0," ",'Work Plan'!H38)</f>
        <v xml:space="preserve"> </v>
      </c>
      <c r="E21" s="40" t="str">
        <f>IF('Work Plan'!J38=0," ",'Work Plan'!J38)</f>
        <v xml:space="preserve"> </v>
      </c>
      <c r="F21" s="342" t="str">
        <f>IF('Work Plan'!H39=0," ",'Work Plan'!H39)</f>
        <v xml:space="preserve"> </v>
      </c>
      <c r="G21" s="41" t="str">
        <f>IF('Work Plan'!L39=0," ",'Work Plan'!L39)</f>
        <v xml:space="preserve"> </v>
      </c>
      <c r="H21" s="33"/>
      <c r="I21" s="28"/>
      <c r="J21" s="28"/>
      <c r="K21" s="28"/>
      <c r="L21" s="28"/>
    </row>
    <row r="22" spans="1:18" s="29" customFormat="1" x14ac:dyDescent="0.25">
      <c r="A22" s="28"/>
      <c r="B22" s="32"/>
      <c r="C22" s="39" t="str">
        <f>IF('Work Plan'!D47=0," ",'Work Plan'!D47)</f>
        <v xml:space="preserve"> </v>
      </c>
      <c r="D22" s="40" t="str">
        <f>IF('Work Plan'!H47=0," ",'Work Plan'!H47)</f>
        <v xml:space="preserve"> </v>
      </c>
      <c r="E22" s="40" t="str">
        <f>IF('Work Plan'!J47=0," ",'Work Plan'!J47)</f>
        <v xml:space="preserve"> </v>
      </c>
      <c r="F22" s="342" t="str">
        <f>IF('Work Plan'!H48=0," ",'Work Plan'!H48)</f>
        <v xml:space="preserve"> </v>
      </c>
      <c r="G22" s="41" t="str">
        <f>IF('Work Plan'!L48=0," ",'Work Plan'!L48)</f>
        <v xml:space="preserve"> </v>
      </c>
      <c r="H22" s="33"/>
      <c r="I22" s="28"/>
      <c r="J22" s="28"/>
      <c r="K22" s="28"/>
      <c r="L22" s="28"/>
    </row>
    <row r="23" spans="1:18" s="29" customFormat="1" x14ac:dyDescent="0.25">
      <c r="A23" s="28"/>
      <c r="B23" s="32"/>
      <c r="C23" s="39" t="str">
        <f>IF('Work Plan'!D56=0," ",'Work Plan'!D56)</f>
        <v xml:space="preserve"> </v>
      </c>
      <c r="D23" s="40" t="str">
        <f>IF('Work Plan'!H56=0," ",'Work Plan'!H56)</f>
        <v xml:space="preserve"> </v>
      </c>
      <c r="E23" s="40" t="str">
        <f>IF('Work Plan'!J56=0," ",'Work Plan'!J56)</f>
        <v xml:space="preserve"> </v>
      </c>
      <c r="F23" s="342" t="str">
        <f>IF('Work Plan'!H57=0," ",'Work Plan'!H57)</f>
        <v xml:space="preserve"> </v>
      </c>
      <c r="G23" s="41" t="str">
        <f>IF('Work Plan'!L57=0," ",'Work Plan'!L57)</f>
        <v xml:space="preserve"> </v>
      </c>
      <c r="H23" s="33"/>
      <c r="I23" s="28"/>
      <c r="J23" s="28"/>
      <c r="K23" s="28"/>
      <c r="L23" s="28"/>
    </row>
    <row r="24" spans="1:18" s="29" customFormat="1" x14ac:dyDescent="0.25">
      <c r="A24" s="28"/>
      <c r="B24" s="32"/>
      <c r="C24" s="39" t="str">
        <f>IF('Work Plan'!D65=0," ",'Work Plan'!D65)</f>
        <v xml:space="preserve"> </v>
      </c>
      <c r="D24" s="40" t="str">
        <f>IF('Work Plan'!H65=0," ",'Work Plan'!H65)</f>
        <v xml:space="preserve"> </v>
      </c>
      <c r="E24" s="40" t="str">
        <f>IF('Work Plan'!J65=0," ",'Work Plan'!J65)</f>
        <v xml:space="preserve"> </v>
      </c>
      <c r="F24" s="342" t="str">
        <f>IF('Work Plan'!H66=0," ",'Work Plan'!H66)</f>
        <v xml:space="preserve"> </v>
      </c>
      <c r="G24" s="41" t="str">
        <f>IF('Work Plan'!L66=0," ",'Work Plan'!L66)</f>
        <v xml:space="preserve"> </v>
      </c>
      <c r="H24" s="33"/>
      <c r="I24" s="28"/>
      <c r="J24" s="28"/>
      <c r="K24" s="28"/>
      <c r="L24" s="28"/>
    </row>
    <row r="25" spans="1:18" s="29" customFormat="1" ht="16.5" thickBot="1" x14ac:dyDescent="0.3">
      <c r="A25" s="28"/>
      <c r="B25" s="32"/>
      <c r="C25" s="42" t="str">
        <f>IF('Work Plan'!D74=0," ",'Work Plan'!D74)</f>
        <v xml:space="preserve"> </v>
      </c>
      <c r="D25" s="43" t="str">
        <f>IF('Work Plan'!H74=0," ",'Work Plan'!H74)</f>
        <v xml:space="preserve"> </v>
      </c>
      <c r="E25" s="43" t="str">
        <f>IF('Work Plan'!J74=0," ",'Work Plan'!J74)</f>
        <v xml:space="preserve"> </v>
      </c>
      <c r="F25" s="343" t="str">
        <f>IF('Work Plan'!H75=0," ",'Work Plan'!H75)</f>
        <v xml:space="preserve"> </v>
      </c>
      <c r="G25" s="44" t="str">
        <f>IF('Work Plan'!L75=0," ",'Work Plan'!L75)</f>
        <v xml:space="preserve"> </v>
      </c>
      <c r="H25" s="33"/>
      <c r="I25" s="28"/>
      <c r="J25" s="28"/>
      <c r="K25" s="28"/>
      <c r="L25" s="28"/>
    </row>
    <row r="26" spans="1:18" s="29" customFormat="1" x14ac:dyDescent="0.25">
      <c r="A26" s="28"/>
      <c r="B26" s="32"/>
      <c r="C26" s="35"/>
      <c r="D26" s="23"/>
      <c r="E26" s="23"/>
      <c r="F26" s="36"/>
      <c r="G26" s="24"/>
      <c r="H26" s="33"/>
      <c r="I26" s="28"/>
      <c r="J26" s="28"/>
      <c r="K26" s="28"/>
      <c r="L26" s="28"/>
    </row>
    <row r="27" spans="1:18" s="29" customFormat="1" x14ac:dyDescent="0.25">
      <c r="A27" s="28"/>
      <c r="B27" s="28"/>
      <c r="C27" s="28"/>
      <c r="D27" s="28"/>
      <c r="E27" s="28"/>
      <c r="F27" s="28"/>
      <c r="G27" s="28"/>
      <c r="H27" s="28"/>
      <c r="I27" s="28"/>
      <c r="J27" s="28"/>
      <c r="K27" s="28"/>
      <c r="L27" s="28"/>
    </row>
    <row r="28" spans="1:18" s="29" customFormat="1" ht="16.5" thickBot="1" x14ac:dyDescent="0.3">
      <c r="A28" s="28"/>
      <c r="B28" s="32"/>
      <c r="C28" s="37"/>
      <c r="D28" s="25"/>
      <c r="E28" s="25"/>
      <c r="F28" s="25"/>
      <c r="G28" s="25"/>
      <c r="H28" s="25"/>
      <c r="I28" s="25"/>
      <c r="J28" s="25"/>
      <c r="K28" s="25"/>
      <c r="L28" s="26"/>
      <c r="M28" s="33"/>
      <c r="N28" s="33"/>
      <c r="O28" s="33"/>
      <c r="P28" s="32"/>
      <c r="Q28" s="32"/>
      <c r="R28" s="32"/>
    </row>
    <row r="29" spans="1:18" s="29" customFormat="1" ht="21" x14ac:dyDescent="0.25">
      <c r="A29" s="28"/>
      <c r="B29" s="32"/>
      <c r="C29" s="409" t="str">
        <f>'Budget Forecast'!B9</f>
        <v>Project Costs (cash and in-kind)</v>
      </c>
      <c r="D29" s="410"/>
      <c r="E29" s="410"/>
      <c r="F29" s="410"/>
      <c r="G29" s="410"/>
      <c r="H29" s="410"/>
      <c r="I29" s="410"/>
      <c r="J29" s="410"/>
      <c r="K29" s="410"/>
      <c r="L29" s="410"/>
      <c r="M29" s="410"/>
      <c r="N29" s="410"/>
      <c r="O29" s="410"/>
      <c r="P29" s="410"/>
      <c r="Q29" s="411"/>
      <c r="R29" s="32"/>
    </row>
    <row r="30" spans="1:18" s="29" customFormat="1" x14ac:dyDescent="0.25">
      <c r="A30" s="28"/>
      <c r="B30" s="32"/>
      <c r="C30" s="402" t="str">
        <f>'Budget Forecast'!B10</f>
        <v>Eligible Expenditure</v>
      </c>
      <c r="D30" s="404" t="str">
        <f>'Budget Forecast'!C10</f>
        <v>[Expenditure Period]</v>
      </c>
      <c r="E30" s="405"/>
      <c r="F30" s="405" t="str">
        <f>'Budget Forecast'!E10</f>
        <v>[Expenditure Period]</v>
      </c>
      <c r="G30" s="405"/>
      <c r="H30" s="405" t="str">
        <f>'Budget Forecast'!G10</f>
        <v>[Expenditure Period]</v>
      </c>
      <c r="I30" s="405"/>
      <c r="J30" s="405" t="str">
        <f>'Budget Forecast'!I10</f>
        <v>[Expenditure Period]</v>
      </c>
      <c r="K30" s="405"/>
      <c r="L30" s="404" t="str">
        <f>'Budget Forecast'!K10</f>
        <v>[Expenditure Period]</v>
      </c>
      <c r="M30" s="405"/>
      <c r="N30" s="405" t="str">
        <f>'Budget Forecast'!M10</f>
        <v>[Expenditure Period]</v>
      </c>
      <c r="O30" s="405"/>
      <c r="P30" s="405" t="str">
        <f>'Budget Forecast'!O10</f>
        <v>[Expenditure Period]</v>
      </c>
      <c r="Q30" s="406"/>
      <c r="R30" s="32"/>
    </row>
    <row r="31" spans="1:18" s="29" customFormat="1" ht="18.600000000000001" customHeight="1" thickBot="1" x14ac:dyDescent="0.3">
      <c r="A31" s="28"/>
      <c r="B31" s="32"/>
      <c r="C31" s="403"/>
      <c r="D31" s="64" t="s">
        <v>20</v>
      </c>
      <c r="E31" s="51" t="s">
        <v>21</v>
      </c>
      <c r="F31" s="51" t="s">
        <v>20</v>
      </c>
      <c r="G31" s="51" t="s">
        <v>21</v>
      </c>
      <c r="H31" s="51" t="s">
        <v>20</v>
      </c>
      <c r="I31" s="51" t="s">
        <v>21</v>
      </c>
      <c r="J31" s="51" t="s">
        <v>20</v>
      </c>
      <c r="K31" s="51" t="s">
        <v>21</v>
      </c>
      <c r="L31" s="64" t="s">
        <v>20</v>
      </c>
      <c r="M31" s="51" t="s">
        <v>21</v>
      </c>
      <c r="N31" s="51" t="s">
        <v>20</v>
      </c>
      <c r="O31" s="51" t="s">
        <v>21</v>
      </c>
      <c r="P31" s="51" t="s">
        <v>20</v>
      </c>
      <c r="Q31" s="60" t="s">
        <v>21</v>
      </c>
      <c r="R31" s="32"/>
    </row>
    <row r="32" spans="1:18" s="29" customFormat="1" x14ac:dyDescent="0.25">
      <c r="A32" s="28"/>
      <c r="B32" s="32"/>
      <c r="C32" s="70" t="str">
        <f>'Budget Forecast'!B12</f>
        <v>Infrastructure/Equipment (Capital)</v>
      </c>
      <c r="D32" s="65">
        <f>'Budget Forecast'!C12</f>
        <v>0</v>
      </c>
      <c r="E32" s="49">
        <f>'Budget Forecast'!D12</f>
        <v>0</v>
      </c>
      <c r="F32" s="49">
        <f>'Budget Forecast'!E12</f>
        <v>0</v>
      </c>
      <c r="G32" s="49">
        <f>'Budget Forecast'!F12</f>
        <v>0</v>
      </c>
      <c r="H32" s="49">
        <f>'Budget Forecast'!G12</f>
        <v>0</v>
      </c>
      <c r="I32" s="49">
        <f>'Budget Forecast'!H12</f>
        <v>0</v>
      </c>
      <c r="J32" s="49">
        <f>'Budget Forecast'!I12</f>
        <v>0</v>
      </c>
      <c r="K32" s="49">
        <f>'Budget Forecast'!J12</f>
        <v>0</v>
      </c>
      <c r="L32" s="65">
        <f>'Budget Forecast'!K12</f>
        <v>0</v>
      </c>
      <c r="M32" s="49">
        <f>'Budget Forecast'!L12</f>
        <v>0</v>
      </c>
      <c r="N32" s="49">
        <f>'Budget Forecast'!M12</f>
        <v>0</v>
      </c>
      <c r="O32" s="49">
        <f>'Budget Forecast'!N12</f>
        <v>0</v>
      </c>
      <c r="P32" s="49">
        <f>'Budget Forecast'!O12</f>
        <v>0</v>
      </c>
      <c r="Q32" s="59">
        <f>'Budget Forecast'!P12</f>
        <v>0</v>
      </c>
      <c r="R32" s="32"/>
    </row>
    <row r="33" spans="1:18" s="29" customFormat="1" x14ac:dyDescent="0.25">
      <c r="A33" s="28"/>
      <c r="B33" s="32"/>
      <c r="C33" s="71" t="str">
        <f>'Budget Forecast'!B13</f>
        <v>Personnel (Actual Salary &amp; Benefits)</v>
      </c>
      <c r="D33" s="66">
        <f>'Budget Forecast'!C13</f>
        <v>0</v>
      </c>
      <c r="E33" s="48">
        <f>'Budget Forecast'!D13</f>
        <v>0</v>
      </c>
      <c r="F33" s="48">
        <f>'Budget Forecast'!E13</f>
        <v>0</v>
      </c>
      <c r="G33" s="48">
        <f>'Budget Forecast'!F13</f>
        <v>0</v>
      </c>
      <c r="H33" s="48">
        <f>'Budget Forecast'!G13</f>
        <v>0</v>
      </c>
      <c r="I33" s="48">
        <f>'Budget Forecast'!H13</f>
        <v>0</v>
      </c>
      <c r="J33" s="48">
        <f>'Budget Forecast'!I13</f>
        <v>0</v>
      </c>
      <c r="K33" s="48">
        <f>'Budget Forecast'!J13</f>
        <v>0</v>
      </c>
      <c r="L33" s="66">
        <f>'Budget Forecast'!K13</f>
        <v>0</v>
      </c>
      <c r="M33" s="48">
        <f>'Budget Forecast'!L13</f>
        <v>0</v>
      </c>
      <c r="N33" s="48">
        <f>'Budget Forecast'!M13</f>
        <v>0</v>
      </c>
      <c r="O33" s="48">
        <f>'Budget Forecast'!N13</f>
        <v>0</v>
      </c>
      <c r="P33" s="48">
        <f>'Budget Forecast'!O13</f>
        <v>0</v>
      </c>
      <c r="Q33" s="58">
        <f>'Budget Forecast'!P13</f>
        <v>0</v>
      </c>
      <c r="R33" s="32"/>
    </row>
    <row r="34" spans="1:18" s="29" customFormat="1" x14ac:dyDescent="0.25">
      <c r="A34" s="28"/>
      <c r="B34" s="32"/>
      <c r="C34" s="71" t="str">
        <f>'Budget Forecast'!B14</f>
        <v>Operating Materials &amp; Supplies</v>
      </c>
      <c r="D34" s="66">
        <f>'Budget Forecast'!C14</f>
        <v>0</v>
      </c>
      <c r="E34" s="48">
        <f>'Budget Forecast'!D14</f>
        <v>0</v>
      </c>
      <c r="F34" s="48">
        <f>'Budget Forecast'!E14</f>
        <v>0</v>
      </c>
      <c r="G34" s="48">
        <f>'Budget Forecast'!F14</f>
        <v>0</v>
      </c>
      <c r="H34" s="48">
        <f>'Budget Forecast'!G14</f>
        <v>0</v>
      </c>
      <c r="I34" s="48">
        <f>'Budget Forecast'!H14</f>
        <v>0</v>
      </c>
      <c r="J34" s="48">
        <f>'Budget Forecast'!I14</f>
        <v>0</v>
      </c>
      <c r="K34" s="48">
        <f>'Budget Forecast'!J14</f>
        <v>0</v>
      </c>
      <c r="L34" s="66">
        <f>'Budget Forecast'!K14</f>
        <v>0</v>
      </c>
      <c r="M34" s="48">
        <f>'Budget Forecast'!L14</f>
        <v>0</v>
      </c>
      <c r="N34" s="48">
        <f>'Budget Forecast'!M14</f>
        <v>0</v>
      </c>
      <c r="O34" s="48">
        <f>'Budget Forecast'!N14</f>
        <v>0</v>
      </c>
      <c r="P34" s="48">
        <f>'Budget Forecast'!O14</f>
        <v>0</v>
      </c>
      <c r="Q34" s="58">
        <f>'Budget Forecast'!P14</f>
        <v>0</v>
      </c>
      <c r="R34" s="32"/>
    </row>
    <row r="35" spans="1:18" s="29" customFormat="1" x14ac:dyDescent="0.25">
      <c r="A35" s="28"/>
      <c r="B35" s="32"/>
      <c r="C35" s="71" t="str">
        <f>'Budget Forecast'!B15</f>
        <v>Contractors &amp; Key Vendors</v>
      </c>
      <c r="D35" s="66">
        <f>'Budget Forecast'!C15</f>
        <v>0</v>
      </c>
      <c r="E35" s="48">
        <f>'Budget Forecast'!D15</f>
        <v>0</v>
      </c>
      <c r="F35" s="48">
        <f>'Budget Forecast'!E15</f>
        <v>0</v>
      </c>
      <c r="G35" s="48">
        <f>'Budget Forecast'!F15</f>
        <v>0</v>
      </c>
      <c r="H35" s="48">
        <f>'Budget Forecast'!G15</f>
        <v>0</v>
      </c>
      <c r="I35" s="48">
        <f>'Budget Forecast'!H15</f>
        <v>0</v>
      </c>
      <c r="J35" s="48">
        <f>'Budget Forecast'!I15</f>
        <v>0</v>
      </c>
      <c r="K35" s="48">
        <f>'Budget Forecast'!J15</f>
        <v>0</v>
      </c>
      <c r="L35" s="66">
        <f>'Budget Forecast'!K15</f>
        <v>0</v>
      </c>
      <c r="M35" s="48">
        <f>'Budget Forecast'!L15</f>
        <v>0</v>
      </c>
      <c r="N35" s="48">
        <f>'Budget Forecast'!M15</f>
        <v>0</v>
      </c>
      <c r="O35" s="48">
        <f>'Budget Forecast'!N15</f>
        <v>0</v>
      </c>
      <c r="P35" s="48">
        <f>'Budget Forecast'!O15</f>
        <v>0</v>
      </c>
      <c r="Q35" s="58">
        <f>'Budget Forecast'!P15</f>
        <v>0</v>
      </c>
      <c r="R35" s="32"/>
    </row>
    <row r="36" spans="1:18" s="29" customFormat="1" x14ac:dyDescent="0.25">
      <c r="A36" s="28"/>
      <c r="B36" s="32"/>
      <c r="C36" s="71" t="str">
        <f>'Budget Forecast'!B16</f>
        <v>Travel</v>
      </c>
      <c r="D36" s="66">
        <f>'Budget Forecast'!C16</f>
        <v>0</v>
      </c>
      <c r="E36" s="48">
        <f>'Budget Forecast'!D16</f>
        <v>0</v>
      </c>
      <c r="F36" s="48">
        <f>'Budget Forecast'!E16</f>
        <v>0</v>
      </c>
      <c r="G36" s="48">
        <f>'Budget Forecast'!F16</f>
        <v>0</v>
      </c>
      <c r="H36" s="48">
        <f>'Budget Forecast'!G16</f>
        <v>0</v>
      </c>
      <c r="I36" s="48">
        <f>'Budget Forecast'!H16</f>
        <v>0</v>
      </c>
      <c r="J36" s="48">
        <f>'Budget Forecast'!I16</f>
        <v>0</v>
      </c>
      <c r="K36" s="48">
        <f>'Budget Forecast'!J16</f>
        <v>0</v>
      </c>
      <c r="L36" s="66">
        <f>'Budget Forecast'!K16</f>
        <v>0</v>
      </c>
      <c r="M36" s="48">
        <f>'Budget Forecast'!L16</f>
        <v>0</v>
      </c>
      <c r="N36" s="48">
        <f>'Budget Forecast'!M16</f>
        <v>0</v>
      </c>
      <c r="O36" s="48">
        <f>'Budget Forecast'!N16</f>
        <v>0</v>
      </c>
      <c r="P36" s="48">
        <f>'Budget Forecast'!O16</f>
        <v>0</v>
      </c>
      <c r="Q36" s="58">
        <f>'Budget Forecast'!P16</f>
        <v>0</v>
      </c>
      <c r="R36" s="32"/>
    </row>
    <row r="37" spans="1:18" s="29" customFormat="1" ht="15.6" customHeight="1" thickBot="1" x14ac:dyDescent="0.3">
      <c r="A37" s="28"/>
      <c r="B37" s="32"/>
      <c r="C37" s="72" t="str">
        <f>'Budget Forecast'!B17</f>
        <v xml:space="preserve">Other </v>
      </c>
      <c r="D37" s="67">
        <f>'Budget Forecast'!C17</f>
        <v>0</v>
      </c>
      <c r="E37" s="52">
        <f>'Budget Forecast'!D17</f>
        <v>0</v>
      </c>
      <c r="F37" s="52">
        <f>'Budget Forecast'!E17</f>
        <v>0</v>
      </c>
      <c r="G37" s="52">
        <f>'Budget Forecast'!F17</f>
        <v>0</v>
      </c>
      <c r="H37" s="52">
        <f>'Budget Forecast'!G17</f>
        <v>0</v>
      </c>
      <c r="I37" s="52">
        <f>'Budget Forecast'!H17</f>
        <v>0</v>
      </c>
      <c r="J37" s="52">
        <f>'Budget Forecast'!I17</f>
        <v>0</v>
      </c>
      <c r="K37" s="52">
        <f>'Budget Forecast'!J17</f>
        <v>0</v>
      </c>
      <c r="L37" s="67">
        <f>'Budget Forecast'!K17</f>
        <v>0</v>
      </c>
      <c r="M37" s="52">
        <f>'Budget Forecast'!L17</f>
        <v>0</v>
      </c>
      <c r="N37" s="52">
        <f>'Budget Forecast'!M17</f>
        <v>0</v>
      </c>
      <c r="O37" s="52">
        <f>'Budget Forecast'!N17</f>
        <v>0</v>
      </c>
      <c r="P37" s="52">
        <f>'Budget Forecast'!O17</f>
        <v>0</v>
      </c>
      <c r="Q37" s="61">
        <f>'Budget Forecast'!P17</f>
        <v>0</v>
      </c>
      <c r="R37" s="32"/>
    </row>
    <row r="38" spans="1:18" s="29" customFormat="1" x14ac:dyDescent="0.25">
      <c r="A38" s="28"/>
      <c r="B38" s="32"/>
      <c r="C38" s="73" t="str">
        <f>'Budget Forecast'!B18</f>
        <v xml:space="preserve"> SUBTOTAL (Eligible Expenses)</v>
      </c>
      <c r="D38" s="68">
        <f>'Budget Forecast'!C18</f>
        <v>0</v>
      </c>
      <c r="E38" s="53">
        <f>'Budget Forecast'!D18</f>
        <v>0</v>
      </c>
      <c r="F38" s="53">
        <f>'Budget Forecast'!E18</f>
        <v>0</v>
      </c>
      <c r="G38" s="53">
        <f>'Budget Forecast'!F18</f>
        <v>0</v>
      </c>
      <c r="H38" s="53">
        <f>'Budget Forecast'!G18</f>
        <v>0</v>
      </c>
      <c r="I38" s="53">
        <f>'Budget Forecast'!H18</f>
        <v>0</v>
      </c>
      <c r="J38" s="53">
        <f>'Budget Forecast'!I18</f>
        <v>0</v>
      </c>
      <c r="K38" s="53">
        <f>'Budget Forecast'!J18</f>
        <v>0</v>
      </c>
      <c r="L38" s="68">
        <f>'Budget Forecast'!K18</f>
        <v>0</v>
      </c>
      <c r="M38" s="53">
        <f>'Budget Forecast'!L18</f>
        <v>0</v>
      </c>
      <c r="N38" s="53">
        <f>'Budget Forecast'!M18</f>
        <v>0</v>
      </c>
      <c r="O38" s="53">
        <f>'Budget Forecast'!N18</f>
        <v>0</v>
      </c>
      <c r="P38" s="53">
        <f>'Budget Forecast'!O18</f>
        <v>0</v>
      </c>
      <c r="Q38" s="62">
        <f>'Budget Forecast'!P18</f>
        <v>0</v>
      </c>
      <c r="R38" s="32"/>
    </row>
    <row r="39" spans="1:18" s="29" customFormat="1" ht="16.5" thickBot="1" x14ac:dyDescent="0.3">
      <c r="A39" s="28"/>
      <c r="B39" s="32"/>
      <c r="C39" s="74" t="str">
        <f>'Budget Forecast'!B19</f>
        <v>Ineligible Costs</v>
      </c>
      <c r="D39" s="69">
        <f>'Budget Forecast'!C19</f>
        <v>0</v>
      </c>
      <c r="E39" s="54">
        <f>'Budget Forecast'!D19</f>
        <v>0</v>
      </c>
      <c r="F39" s="54">
        <f>'Budget Forecast'!E19</f>
        <v>0</v>
      </c>
      <c r="G39" s="54">
        <f>'Budget Forecast'!F19</f>
        <v>0</v>
      </c>
      <c r="H39" s="54">
        <f>'Budget Forecast'!G19</f>
        <v>0</v>
      </c>
      <c r="I39" s="54">
        <f>'Budget Forecast'!H19</f>
        <v>0</v>
      </c>
      <c r="J39" s="54">
        <f>'Budget Forecast'!I19</f>
        <v>0</v>
      </c>
      <c r="K39" s="54">
        <f>'Budget Forecast'!J19</f>
        <v>0</v>
      </c>
      <c r="L39" s="69">
        <f>'Budget Forecast'!K19</f>
        <v>0</v>
      </c>
      <c r="M39" s="54">
        <f>'Budget Forecast'!L19</f>
        <v>0</v>
      </c>
      <c r="N39" s="54">
        <f>'Budget Forecast'!M19</f>
        <v>0</v>
      </c>
      <c r="O39" s="54">
        <f>'Budget Forecast'!N19</f>
        <v>0</v>
      </c>
      <c r="P39" s="54">
        <f>'Budget Forecast'!O19</f>
        <v>0</v>
      </c>
      <c r="Q39" s="63">
        <f>'Budget Forecast'!P19</f>
        <v>0</v>
      </c>
      <c r="R39" s="32"/>
    </row>
    <row r="40" spans="1:18" s="29" customFormat="1" ht="16.5" thickBot="1" x14ac:dyDescent="0.3">
      <c r="A40" s="28"/>
      <c r="B40" s="32"/>
      <c r="C40" s="75" t="str">
        <f>'Budget Forecast'!B20</f>
        <v xml:space="preserve">TOTAL </v>
      </c>
      <c r="D40" s="399">
        <f>'Budget Forecast'!C20</f>
        <v>0</v>
      </c>
      <c r="E40" s="400"/>
      <c r="F40" s="400">
        <f>'Budget Forecast'!E20</f>
        <v>0</v>
      </c>
      <c r="G40" s="400"/>
      <c r="H40" s="400">
        <f>'Budget Forecast'!G20</f>
        <v>0</v>
      </c>
      <c r="I40" s="400"/>
      <c r="J40" s="400">
        <f>'Budget Forecast'!I20</f>
        <v>0</v>
      </c>
      <c r="K40" s="400"/>
      <c r="L40" s="399">
        <f>'Budget Forecast'!K20</f>
        <v>0</v>
      </c>
      <c r="M40" s="400"/>
      <c r="N40" s="400">
        <f>'Budget Forecast'!M20</f>
        <v>0</v>
      </c>
      <c r="O40" s="400"/>
      <c r="P40" s="400">
        <f>'Budget Forecast'!O20</f>
        <v>0</v>
      </c>
      <c r="Q40" s="401"/>
      <c r="R40" s="32"/>
    </row>
    <row r="41" spans="1:18" s="29" customFormat="1" ht="16.5" thickBot="1" x14ac:dyDescent="0.3">
      <c r="A41" s="28"/>
      <c r="B41" s="32"/>
      <c r="C41" s="37"/>
      <c r="D41" s="25"/>
      <c r="E41" s="25"/>
      <c r="F41" s="25"/>
      <c r="G41" s="25"/>
      <c r="H41" s="25"/>
      <c r="I41" s="25"/>
      <c r="J41" s="25"/>
      <c r="K41" s="25"/>
      <c r="L41" s="26"/>
      <c r="M41" s="33"/>
      <c r="N41" s="33"/>
      <c r="O41" s="32"/>
      <c r="P41" s="32"/>
      <c r="Q41" s="32"/>
      <c r="R41" s="32"/>
    </row>
    <row r="42" spans="1:18" s="29" customFormat="1" ht="21" x14ac:dyDescent="0.25">
      <c r="A42" s="28"/>
      <c r="B42" s="32"/>
      <c r="C42" s="396" t="str">
        <f>'Budget Forecast'!B22</f>
        <v>Total Project Costs (cash and in-kind)</v>
      </c>
      <c r="D42" s="397"/>
      <c r="E42" s="397"/>
      <c r="F42" s="397"/>
      <c r="G42" s="397"/>
      <c r="H42" s="397"/>
      <c r="I42" s="398"/>
      <c r="J42" s="33"/>
      <c r="K42" s="33"/>
      <c r="L42" s="33"/>
      <c r="M42" s="33"/>
      <c r="N42" s="33"/>
      <c r="O42" s="32"/>
      <c r="P42" s="32"/>
      <c r="Q42" s="32"/>
      <c r="R42" s="32"/>
    </row>
    <row r="43" spans="1:18" s="29" customFormat="1" x14ac:dyDescent="0.25">
      <c r="A43" s="28"/>
      <c r="B43" s="32"/>
      <c r="C43" s="402" t="str">
        <f>'Budget Forecast'!B23</f>
        <v>Eligible Expenditure</v>
      </c>
      <c r="D43" s="404" t="str">
        <f>'Budget Forecast'!C23</f>
        <v>Cash Expenditures</v>
      </c>
      <c r="E43" s="405"/>
      <c r="F43" s="405" t="str">
        <f>'Budget Forecast'!E23</f>
        <v>In-Kind Expenditures</v>
      </c>
      <c r="G43" s="405"/>
      <c r="H43" s="405" t="str">
        <f>'Budget Forecast'!G23</f>
        <v>Total Expenditures</v>
      </c>
      <c r="I43" s="406"/>
      <c r="J43" s="33"/>
      <c r="K43" s="33"/>
      <c r="L43" s="33"/>
      <c r="M43" s="33"/>
      <c r="N43" s="33"/>
      <c r="O43" s="32"/>
      <c r="P43" s="32"/>
      <c r="Q43" s="32"/>
      <c r="R43" s="32"/>
    </row>
    <row r="44" spans="1:18" s="29" customFormat="1" ht="16.5" thickBot="1" x14ac:dyDescent="0.3">
      <c r="A44" s="28"/>
      <c r="B44" s="32"/>
      <c r="C44" s="403"/>
      <c r="D44" s="64" t="s">
        <v>20</v>
      </c>
      <c r="E44" s="51" t="s">
        <v>22</v>
      </c>
      <c r="F44" s="51" t="s">
        <v>21</v>
      </c>
      <c r="G44" s="51" t="s">
        <v>22</v>
      </c>
      <c r="H44" s="51" t="s">
        <v>23</v>
      </c>
      <c r="I44" s="60" t="s">
        <v>22</v>
      </c>
      <c r="J44" s="33"/>
      <c r="K44" s="33"/>
      <c r="L44" s="33"/>
      <c r="M44" s="33"/>
      <c r="N44" s="33"/>
      <c r="O44" s="32"/>
      <c r="P44" s="32"/>
      <c r="Q44" s="32"/>
      <c r="R44" s="32"/>
    </row>
    <row r="45" spans="1:18" s="29" customFormat="1" x14ac:dyDescent="0.25">
      <c r="A45" s="28"/>
      <c r="B45" s="32"/>
      <c r="C45" s="70" t="str">
        <f>'Budget Forecast'!B25</f>
        <v>Infrastructure/Equipment (Capital)</v>
      </c>
      <c r="D45" s="65">
        <f>'Budget Forecast'!C25</f>
        <v>0</v>
      </c>
      <c r="E45" s="369">
        <f>'Budget Forecast'!D25</f>
        <v>0</v>
      </c>
      <c r="F45" s="49">
        <f>'Budget Forecast'!E25</f>
        <v>0</v>
      </c>
      <c r="G45" s="369">
        <f>'Budget Forecast'!F25</f>
        <v>0</v>
      </c>
      <c r="H45" s="49">
        <f>'Budget Forecast'!G25</f>
        <v>0</v>
      </c>
      <c r="I45" s="260">
        <f>'Budget Forecast'!H25</f>
        <v>0</v>
      </c>
      <c r="J45" s="33"/>
      <c r="K45" s="33"/>
      <c r="L45" s="33"/>
      <c r="M45" s="33"/>
      <c r="N45" s="33"/>
      <c r="O45" s="32"/>
      <c r="P45" s="32"/>
      <c r="Q45" s="32"/>
      <c r="R45" s="32"/>
    </row>
    <row r="46" spans="1:18" s="29" customFormat="1" x14ac:dyDescent="0.25">
      <c r="A46" s="28"/>
      <c r="B46" s="32"/>
      <c r="C46" s="71" t="str">
        <f>'Budget Forecast'!B26</f>
        <v>Personnel (Actual Salary &amp; Benefits)</v>
      </c>
      <c r="D46" s="66">
        <f>'Budget Forecast'!C26</f>
        <v>0</v>
      </c>
      <c r="E46" s="370">
        <f>'Budget Forecast'!D26</f>
        <v>0</v>
      </c>
      <c r="F46" s="48">
        <f>'Budget Forecast'!E26</f>
        <v>0</v>
      </c>
      <c r="G46" s="370">
        <f>'Budget Forecast'!F26</f>
        <v>0</v>
      </c>
      <c r="H46" s="48">
        <f>'Budget Forecast'!G26</f>
        <v>0</v>
      </c>
      <c r="I46" s="261">
        <f>'Budget Forecast'!H26</f>
        <v>0</v>
      </c>
      <c r="J46" s="33"/>
      <c r="K46" s="33"/>
      <c r="L46" s="33"/>
      <c r="M46" s="33"/>
      <c r="N46" s="33"/>
      <c r="O46" s="32"/>
      <c r="P46" s="32"/>
      <c r="Q46" s="32"/>
      <c r="R46" s="32"/>
    </row>
    <row r="47" spans="1:18" s="29" customFormat="1" x14ac:dyDescent="0.25">
      <c r="A47" s="28"/>
      <c r="B47" s="32"/>
      <c r="C47" s="71" t="str">
        <f>'Budget Forecast'!B27</f>
        <v>Operating Materials &amp; Supplies</v>
      </c>
      <c r="D47" s="66">
        <f>'Budget Forecast'!C27</f>
        <v>0</v>
      </c>
      <c r="E47" s="370">
        <f>'Budget Forecast'!D27</f>
        <v>0</v>
      </c>
      <c r="F47" s="48">
        <f>'Budget Forecast'!E27</f>
        <v>0</v>
      </c>
      <c r="G47" s="370">
        <f>'Budget Forecast'!F27</f>
        <v>0</v>
      </c>
      <c r="H47" s="48">
        <f>'Budget Forecast'!G27</f>
        <v>0</v>
      </c>
      <c r="I47" s="261">
        <f>'Budget Forecast'!H27</f>
        <v>0</v>
      </c>
      <c r="J47" s="33"/>
      <c r="K47" s="33"/>
      <c r="L47" s="33"/>
      <c r="M47" s="33"/>
      <c r="N47" s="33"/>
      <c r="O47" s="32"/>
      <c r="P47" s="32"/>
      <c r="Q47" s="32"/>
      <c r="R47" s="32"/>
    </row>
    <row r="48" spans="1:18" s="29" customFormat="1" x14ac:dyDescent="0.25">
      <c r="A48" s="28"/>
      <c r="B48" s="32"/>
      <c r="C48" s="71" t="str">
        <f>'Budget Forecast'!B28</f>
        <v>Contractors &amp; Key Vendors</v>
      </c>
      <c r="D48" s="66">
        <f>'Budget Forecast'!C28</f>
        <v>0</v>
      </c>
      <c r="E48" s="370">
        <f>'Budget Forecast'!D28</f>
        <v>0</v>
      </c>
      <c r="F48" s="48">
        <f>'Budget Forecast'!E28</f>
        <v>0</v>
      </c>
      <c r="G48" s="370">
        <f>'Budget Forecast'!F28</f>
        <v>0</v>
      </c>
      <c r="H48" s="48">
        <f>'Budget Forecast'!G28</f>
        <v>0</v>
      </c>
      <c r="I48" s="261">
        <f>'Budget Forecast'!H28</f>
        <v>0</v>
      </c>
      <c r="J48" s="33"/>
      <c r="K48" s="33"/>
      <c r="L48" s="33"/>
      <c r="M48" s="32"/>
      <c r="N48" s="32"/>
      <c r="O48" s="32"/>
      <c r="P48" s="32"/>
      <c r="Q48" s="32"/>
      <c r="R48" s="32"/>
    </row>
    <row r="49" spans="1:18" s="29" customFormat="1" x14ac:dyDescent="0.25">
      <c r="A49" s="28"/>
      <c r="B49" s="32"/>
      <c r="C49" s="71" t="str">
        <f>'Budget Forecast'!B29</f>
        <v>Travel</v>
      </c>
      <c r="D49" s="66">
        <f>'Budget Forecast'!C29</f>
        <v>0</v>
      </c>
      <c r="E49" s="370">
        <f>'Budget Forecast'!D29</f>
        <v>0</v>
      </c>
      <c r="F49" s="48">
        <f>'Budget Forecast'!E29</f>
        <v>0</v>
      </c>
      <c r="G49" s="370">
        <f>'Budget Forecast'!F29</f>
        <v>0</v>
      </c>
      <c r="H49" s="48">
        <f>'Budget Forecast'!G29</f>
        <v>0</v>
      </c>
      <c r="I49" s="261">
        <f>'Budget Forecast'!H29</f>
        <v>0</v>
      </c>
      <c r="J49" s="33"/>
      <c r="K49" s="33"/>
      <c r="L49" s="33"/>
      <c r="M49" s="32"/>
      <c r="N49" s="32"/>
      <c r="O49" s="32"/>
      <c r="P49" s="32"/>
      <c r="Q49" s="32"/>
      <c r="R49" s="32"/>
    </row>
    <row r="50" spans="1:18" s="29" customFormat="1" ht="16.5" thickBot="1" x14ac:dyDescent="0.3">
      <c r="A50" s="28"/>
      <c r="B50" s="32"/>
      <c r="C50" s="72" t="str">
        <f>'Budget Forecast'!B30</f>
        <v xml:space="preserve">Other </v>
      </c>
      <c r="D50" s="67">
        <f>'Budget Forecast'!C30</f>
        <v>0</v>
      </c>
      <c r="E50" s="371">
        <f>'Budget Forecast'!D30</f>
        <v>0</v>
      </c>
      <c r="F50" s="52">
        <f>'Budget Forecast'!E30</f>
        <v>0</v>
      </c>
      <c r="G50" s="371">
        <f>'Budget Forecast'!F30</f>
        <v>0</v>
      </c>
      <c r="H50" s="52">
        <f>'Budget Forecast'!G30</f>
        <v>0</v>
      </c>
      <c r="I50" s="262">
        <f>'Budget Forecast'!H30</f>
        <v>0</v>
      </c>
      <c r="J50" s="33"/>
      <c r="K50" s="33"/>
      <c r="L50" s="33"/>
      <c r="M50" s="32"/>
      <c r="N50" s="32"/>
      <c r="O50" s="32"/>
      <c r="P50" s="32"/>
      <c r="Q50" s="32"/>
      <c r="R50" s="32"/>
    </row>
    <row r="51" spans="1:18" s="29" customFormat="1" x14ac:dyDescent="0.25">
      <c r="A51" s="28"/>
      <c r="B51" s="32"/>
      <c r="C51" s="73" t="str">
        <f>'Budget Forecast'!B31</f>
        <v xml:space="preserve"> SUBTOTAL (Eligible Expense)</v>
      </c>
      <c r="D51" s="68">
        <f>'Budget Forecast'!C31</f>
        <v>0</v>
      </c>
      <c r="E51" s="372">
        <f>'Budget Forecast'!D31</f>
        <v>0</v>
      </c>
      <c r="F51" s="53">
        <f>'Budget Forecast'!E31</f>
        <v>0</v>
      </c>
      <c r="G51" s="372">
        <f>'Budget Forecast'!F31</f>
        <v>0</v>
      </c>
      <c r="H51" s="53">
        <f>'Budget Forecast'!G31</f>
        <v>0</v>
      </c>
      <c r="I51" s="263">
        <f>'Budget Forecast'!H31</f>
        <v>0</v>
      </c>
      <c r="J51" s="33"/>
      <c r="K51" s="33"/>
      <c r="L51" s="33"/>
      <c r="M51" s="32"/>
      <c r="N51" s="32"/>
      <c r="O51" s="32"/>
      <c r="P51" s="32"/>
      <c r="Q51" s="32"/>
      <c r="R51" s="32"/>
    </row>
    <row r="52" spans="1:18" s="29" customFormat="1" ht="16.5" thickBot="1" x14ac:dyDescent="0.3">
      <c r="A52" s="28"/>
      <c r="B52" s="32"/>
      <c r="C52" s="74" t="str">
        <f>'Budget Forecast'!B32</f>
        <v>Ineligible Costs</v>
      </c>
      <c r="D52" s="69">
        <f>'Budget Forecast'!C32</f>
        <v>0</v>
      </c>
      <c r="E52" s="373">
        <f>'Budget Forecast'!D32</f>
        <v>0</v>
      </c>
      <c r="F52" s="54">
        <f>'Budget Forecast'!E32</f>
        <v>0</v>
      </c>
      <c r="G52" s="373">
        <f>'Budget Forecast'!F32</f>
        <v>0</v>
      </c>
      <c r="H52" s="54">
        <f>'Budget Forecast'!G32</f>
        <v>0</v>
      </c>
      <c r="I52" s="264">
        <f>'Budget Forecast'!H32</f>
        <v>0</v>
      </c>
      <c r="J52" s="33"/>
      <c r="K52" s="33"/>
      <c r="L52" s="33"/>
      <c r="M52" s="32"/>
      <c r="N52" s="32"/>
      <c r="O52" s="32"/>
      <c r="P52" s="32"/>
      <c r="Q52" s="32"/>
      <c r="R52" s="32"/>
    </row>
    <row r="53" spans="1:18" s="29" customFormat="1" ht="16.5" thickBot="1" x14ac:dyDescent="0.3">
      <c r="A53" s="28"/>
      <c r="B53" s="32"/>
      <c r="C53" s="75" t="str">
        <f>'Budget Forecast'!B33</f>
        <v>TOTAL</v>
      </c>
      <c r="D53" s="399">
        <f>'Budget Forecast'!C33</f>
        <v>0</v>
      </c>
      <c r="E53" s="400">
        <f>'Budget Forecast'!D33</f>
        <v>0</v>
      </c>
      <c r="F53" s="400">
        <f>'Budget Forecast'!E33</f>
        <v>0</v>
      </c>
      <c r="G53" s="400">
        <f>'Budget Forecast'!F33</f>
        <v>0</v>
      </c>
      <c r="H53" s="400">
        <f>'Budget Forecast'!G33</f>
        <v>0</v>
      </c>
      <c r="I53" s="401">
        <f>'Budget Forecast'!H33</f>
        <v>0</v>
      </c>
      <c r="J53" s="33"/>
      <c r="K53" s="33"/>
      <c r="L53" s="33"/>
      <c r="M53" s="32"/>
      <c r="N53" s="32"/>
      <c r="O53" s="32"/>
      <c r="P53" s="32"/>
      <c r="Q53" s="32"/>
      <c r="R53" s="32"/>
    </row>
    <row r="54" spans="1:18" s="29" customFormat="1" x14ac:dyDescent="0.25">
      <c r="A54" s="28"/>
      <c r="B54" s="32"/>
      <c r="C54" s="37"/>
      <c r="D54" s="25"/>
      <c r="E54" s="25"/>
      <c r="F54" s="25"/>
      <c r="G54" s="25"/>
      <c r="H54" s="25"/>
      <c r="I54" s="25"/>
      <c r="J54" s="33"/>
      <c r="K54" s="33"/>
      <c r="L54" s="33"/>
      <c r="M54" s="32"/>
      <c r="N54" s="32"/>
      <c r="O54" s="32"/>
      <c r="P54" s="32"/>
      <c r="Q54" s="32"/>
      <c r="R54" s="32"/>
    </row>
    <row r="55" spans="1:18" s="29" customFormat="1" x14ac:dyDescent="0.25">
      <c r="A55" s="28"/>
      <c r="B55" s="28"/>
      <c r="I55" s="28"/>
      <c r="J55" s="28"/>
      <c r="K55" s="28"/>
      <c r="L55" s="28"/>
      <c r="M55" s="38"/>
      <c r="N55" s="38"/>
      <c r="O55" s="38"/>
      <c r="P55" s="38"/>
      <c r="Q55" s="38"/>
      <c r="R55" s="38"/>
    </row>
    <row r="56" spans="1:18" s="29" customFormat="1" ht="16.5" thickBot="1" x14ac:dyDescent="0.3">
      <c r="A56" s="28"/>
      <c r="B56" s="32"/>
      <c r="C56" s="33"/>
      <c r="D56" s="33"/>
      <c r="E56" s="33"/>
      <c r="F56" s="33"/>
      <c r="G56" s="33"/>
      <c r="H56" s="33"/>
      <c r="I56" s="28"/>
      <c r="J56" s="28"/>
      <c r="K56" s="28"/>
      <c r="L56" s="28"/>
      <c r="M56" s="38"/>
      <c r="N56" s="38"/>
      <c r="O56" s="38"/>
      <c r="P56" s="38"/>
      <c r="Q56" s="38"/>
      <c r="R56" s="38"/>
    </row>
    <row r="57" spans="1:18" s="29" customFormat="1" ht="21" x14ac:dyDescent="0.25">
      <c r="A57" s="28"/>
      <c r="B57" s="32"/>
      <c r="C57" s="396" t="s">
        <v>24</v>
      </c>
      <c r="D57" s="397"/>
      <c r="E57" s="397"/>
      <c r="F57" s="397"/>
      <c r="G57" s="398"/>
      <c r="H57" s="33"/>
      <c r="I57" s="28"/>
      <c r="J57" s="28"/>
      <c r="K57" s="28"/>
      <c r="M57" s="38"/>
      <c r="N57" s="38"/>
      <c r="O57" s="38"/>
      <c r="P57" s="38"/>
      <c r="Q57" s="38"/>
      <c r="R57" s="38"/>
    </row>
    <row r="58" spans="1:18" s="29" customFormat="1" ht="32.25" thickBot="1" x14ac:dyDescent="0.3">
      <c r="A58" s="28"/>
      <c r="B58" s="32"/>
      <c r="C58" s="50" t="s">
        <v>25</v>
      </c>
      <c r="D58" s="51" t="str">
        <f>' Revenue Forecast'!C62</f>
        <v>Cash</v>
      </c>
      <c r="E58" s="365" t="str">
        <f>' Revenue Forecast'!D62</f>
        <v>Cash (% of Total)</v>
      </c>
      <c r="F58" s="51" t="str">
        <f>' Revenue Forecast'!E62</f>
        <v>In-kind</v>
      </c>
      <c r="G58" s="366" t="str">
        <f>' Revenue Forecast'!F62</f>
        <v>In-kind (% of Total)</v>
      </c>
      <c r="H58" s="33"/>
      <c r="I58" s="28"/>
      <c r="J58" s="28"/>
      <c r="K58" s="28"/>
      <c r="M58" s="38"/>
      <c r="N58" s="38"/>
      <c r="O58" s="38"/>
      <c r="P58" s="38"/>
      <c r="Q58" s="38"/>
      <c r="R58" s="38"/>
    </row>
    <row r="59" spans="1:18" s="29" customFormat="1" ht="16.5" thickBot="1" x14ac:dyDescent="0.3">
      <c r="A59" s="28"/>
      <c r="B59" s="32"/>
      <c r="C59" s="77" t="str">
        <f>' Revenue Forecast'!B63</f>
        <v xml:space="preserve">Alberta Innovates </v>
      </c>
      <c r="D59" s="311">
        <f>' Revenue Forecast'!C63</f>
        <v>0</v>
      </c>
      <c r="E59" s="312">
        <f>' Revenue Forecast'!D63</f>
        <v>0</v>
      </c>
      <c r="F59" s="152"/>
      <c r="G59" s="177"/>
      <c r="H59" s="33"/>
      <c r="I59" s="28"/>
      <c r="J59" s="28"/>
      <c r="K59" s="28"/>
      <c r="M59" s="38"/>
      <c r="N59" s="38"/>
      <c r="O59" s="38"/>
      <c r="P59" s="38"/>
      <c r="Q59" s="38"/>
      <c r="R59" s="38"/>
    </row>
    <row r="60" spans="1:18" s="29" customFormat="1" x14ac:dyDescent="0.25">
      <c r="A60" s="28"/>
      <c r="B60" s="32"/>
      <c r="C60" s="76" t="str">
        <f>' Revenue Forecast'!B64</f>
        <v>Applicant</v>
      </c>
      <c r="D60" s="313">
        <f>' Revenue Forecast'!C64</f>
        <v>0</v>
      </c>
      <c r="E60" s="312">
        <f>' Revenue Forecast'!D64</f>
        <v>0</v>
      </c>
      <c r="F60" s="313">
        <f>' Revenue Forecast'!E64</f>
        <v>0</v>
      </c>
      <c r="G60" s="314">
        <f>' Revenue Forecast'!F64</f>
        <v>0</v>
      </c>
      <c r="H60" s="33"/>
      <c r="I60" s="28"/>
      <c r="J60" s="28"/>
      <c r="K60" s="28"/>
      <c r="M60" s="38"/>
      <c r="N60" s="38"/>
      <c r="O60" s="38"/>
      <c r="P60" s="38"/>
      <c r="Q60" s="38"/>
      <c r="R60" s="38"/>
    </row>
    <row r="61" spans="1:18" s="29" customFormat="1" x14ac:dyDescent="0.25">
      <c r="A61" s="28"/>
      <c r="B61" s="32"/>
      <c r="C61" s="76" t="str">
        <f>' Revenue Forecast'!B65</f>
        <v>Co-Applicant</v>
      </c>
      <c r="D61" s="313">
        <f>' Revenue Forecast'!C65</f>
        <v>0</v>
      </c>
      <c r="E61" s="312">
        <f>' Revenue Forecast'!D65</f>
        <v>0</v>
      </c>
      <c r="F61" s="313">
        <f>' Revenue Forecast'!E65</f>
        <v>0</v>
      </c>
      <c r="G61" s="314">
        <f>' Revenue Forecast'!F65</f>
        <v>0</v>
      </c>
      <c r="H61" s="33"/>
      <c r="I61" s="28"/>
      <c r="J61" s="28"/>
      <c r="K61" s="28"/>
      <c r="M61" s="38"/>
      <c r="N61" s="38"/>
      <c r="O61" s="38"/>
      <c r="P61" s="38"/>
      <c r="Q61" s="38"/>
      <c r="R61" s="38"/>
    </row>
    <row r="62" spans="1:18" s="29" customFormat="1" x14ac:dyDescent="0.25">
      <c r="A62" s="28"/>
      <c r="B62" s="32"/>
      <c r="C62" s="76" t="str">
        <f>' Revenue Forecast'!B66</f>
        <v>Government</v>
      </c>
      <c r="D62" s="313">
        <f>' Revenue Forecast'!C66</f>
        <v>0</v>
      </c>
      <c r="E62" s="312">
        <f>' Revenue Forecast'!D66</f>
        <v>0</v>
      </c>
      <c r="F62" s="313">
        <f>' Revenue Forecast'!E66</f>
        <v>0</v>
      </c>
      <c r="G62" s="314">
        <f>' Revenue Forecast'!F66</f>
        <v>0</v>
      </c>
      <c r="H62" s="33"/>
      <c r="I62" s="28"/>
      <c r="J62" s="28"/>
      <c r="K62" s="28"/>
      <c r="M62" s="38"/>
      <c r="N62" s="38"/>
      <c r="O62" s="38"/>
      <c r="P62" s="38"/>
      <c r="Q62" s="38"/>
      <c r="R62" s="38"/>
    </row>
    <row r="63" spans="1:18" s="29" customFormat="1" x14ac:dyDescent="0.25">
      <c r="A63" s="28"/>
      <c r="B63" s="32"/>
      <c r="C63" s="76" t="str">
        <f>' Revenue Forecast'!B67</f>
        <v>Industry</v>
      </c>
      <c r="D63" s="313">
        <f>' Revenue Forecast'!C67</f>
        <v>0</v>
      </c>
      <c r="E63" s="312">
        <f>' Revenue Forecast'!D67</f>
        <v>0</v>
      </c>
      <c r="F63" s="313">
        <f>' Revenue Forecast'!E67</f>
        <v>0</v>
      </c>
      <c r="G63" s="314">
        <f>' Revenue Forecast'!F67</f>
        <v>0</v>
      </c>
      <c r="H63" s="33"/>
      <c r="I63" s="28"/>
      <c r="J63" s="28"/>
      <c r="K63" s="28"/>
      <c r="M63" s="38"/>
      <c r="N63" s="38"/>
      <c r="O63" s="38"/>
      <c r="P63" s="38"/>
      <c r="Q63" s="38"/>
      <c r="R63" s="38"/>
    </row>
    <row r="64" spans="1:18" s="29" customFormat="1" x14ac:dyDescent="0.25">
      <c r="A64" s="28"/>
      <c r="B64" s="32"/>
      <c r="C64" s="76" t="str">
        <f>' Revenue Forecast'!B68</f>
        <v>Academic</v>
      </c>
      <c r="D64" s="313">
        <f>' Revenue Forecast'!C68</f>
        <v>0</v>
      </c>
      <c r="E64" s="312">
        <f>' Revenue Forecast'!D68</f>
        <v>0</v>
      </c>
      <c r="F64" s="313">
        <f>' Revenue Forecast'!E68</f>
        <v>0</v>
      </c>
      <c r="G64" s="314">
        <f>' Revenue Forecast'!F68</f>
        <v>0</v>
      </c>
      <c r="H64" s="33"/>
      <c r="I64" s="28"/>
      <c r="J64" s="28"/>
      <c r="K64" s="28"/>
      <c r="M64" s="38"/>
      <c r="N64" s="38"/>
      <c r="O64" s="38"/>
      <c r="P64" s="38"/>
      <c r="Q64" s="38"/>
      <c r="R64" s="38"/>
    </row>
    <row r="65" spans="1:18" s="29" customFormat="1" x14ac:dyDescent="0.25">
      <c r="A65" s="28"/>
      <c r="B65" s="32"/>
      <c r="C65" s="76" t="str">
        <f>' Revenue Forecast'!B69</f>
        <v>Not-for-Profit</v>
      </c>
      <c r="D65" s="313">
        <f>' Revenue Forecast'!C69</f>
        <v>0</v>
      </c>
      <c r="E65" s="312">
        <f>' Revenue Forecast'!D69</f>
        <v>0</v>
      </c>
      <c r="F65" s="313">
        <f>' Revenue Forecast'!E69</f>
        <v>0</v>
      </c>
      <c r="G65" s="314">
        <f>' Revenue Forecast'!F69</f>
        <v>0</v>
      </c>
      <c r="H65" s="33"/>
      <c r="I65" s="28"/>
      <c r="J65" s="28"/>
      <c r="K65" s="28"/>
      <c r="M65" s="38"/>
      <c r="N65" s="38"/>
      <c r="O65" s="38"/>
      <c r="P65" s="38"/>
      <c r="Q65" s="38"/>
      <c r="R65" s="38"/>
    </row>
    <row r="66" spans="1:18" s="29" customFormat="1" ht="16.5" thickBot="1" x14ac:dyDescent="0.3">
      <c r="A66" s="28"/>
      <c r="B66" s="32"/>
      <c r="C66" s="78" t="str">
        <f>' Revenue Forecast'!B70</f>
        <v>Other</v>
      </c>
      <c r="D66" s="315">
        <f>' Revenue Forecast'!C70</f>
        <v>0</v>
      </c>
      <c r="E66" s="316">
        <f>' Revenue Forecast'!D70</f>
        <v>0</v>
      </c>
      <c r="F66" s="315">
        <f>' Revenue Forecast'!E70</f>
        <v>0</v>
      </c>
      <c r="G66" s="317">
        <f>' Revenue Forecast'!F70</f>
        <v>0</v>
      </c>
      <c r="H66" s="33"/>
      <c r="I66" s="28"/>
      <c r="J66" s="28"/>
      <c r="K66" s="28"/>
      <c r="M66" s="38"/>
      <c r="N66" s="38"/>
      <c r="O66" s="38"/>
      <c r="P66" s="38"/>
      <c r="Q66" s="38"/>
      <c r="R66" s="38"/>
    </row>
    <row r="67" spans="1:18" s="29" customFormat="1" ht="16.5" thickBot="1" x14ac:dyDescent="0.3">
      <c r="A67" s="28"/>
      <c r="B67" s="32"/>
      <c r="C67" s="79" t="str">
        <f>' Revenue Forecast'!B71</f>
        <v>TOTAL</v>
      </c>
      <c r="D67" s="318">
        <f>' Revenue Forecast'!C71</f>
        <v>0</v>
      </c>
      <c r="E67" s="319">
        <f>' Revenue Forecast'!D71</f>
        <v>0</v>
      </c>
      <c r="F67" s="318">
        <f>' Revenue Forecast'!E71</f>
        <v>0</v>
      </c>
      <c r="G67" s="320">
        <f>' Revenue Forecast'!F71</f>
        <v>0</v>
      </c>
      <c r="H67" s="33"/>
      <c r="I67" s="28"/>
      <c r="J67" s="28"/>
      <c r="K67" s="28"/>
      <c r="M67" s="38"/>
      <c r="N67" s="38"/>
      <c r="O67" s="38"/>
      <c r="P67" s="38"/>
      <c r="Q67" s="38"/>
      <c r="R67" s="38"/>
    </row>
    <row r="68" spans="1:18" s="29" customFormat="1" x14ac:dyDescent="0.25">
      <c r="A68" s="28"/>
      <c r="B68" s="32"/>
      <c r="C68" s="33"/>
      <c r="D68" s="33"/>
      <c r="E68" s="33"/>
      <c r="F68" s="33"/>
      <c r="G68" s="33"/>
      <c r="H68" s="33"/>
      <c r="I68" s="28"/>
      <c r="J68" s="28"/>
      <c r="K68" s="28"/>
      <c r="L68" s="28"/>
      <c r="M68" s="38"/>
      <c r="N68" s="38"/>
      <c r="O68" s="38"/>
      <c r="P68" s="38"/>
      <c r="Q68" s="38"/>
      <c r="R68" s="38"/>
    </row>
    <row r="69" spans="1:18" s="29" customFormat="1" x14ac:dyDescent="0.25">
      <c r="A69" s="28"/>
      <c r="B69" s="28"/>
      <c r="C69" s="28"/>
      <c r="D69" s="28"/>
      <c r="E69" s="28"/>
      <c r="F69" s="28"/>
      <c r="G69" s="28"/>
      <c r="H69" s="28"/>
      <c r="I69" s="28"/>
      <c r="J69" s="28"/>
      <c r="K69" s="28"/>
      <c r="L69" s="28"/>
    </row>
    <row r="70" spans="1:18" s="29" customFormat="1" x14ac:dyDescent="0.25">
      <c r="A70" s="28"/>
      <c r="B70" s="28"/>
      <c r="C70" s="28"/>
      <c r="D70" s="28"/>
      <c r="E70" s="28"/>
      <c r="F70" s="28"/>
      <c r="G70" s="28"/>
      <c r="H70" s="28"/>
      <c r="I70" s="28"/>
      <c r="J70" s="28"/>
      <c r="K70" s="28"/>
      <c r="L70" s="28"/>
    </row>
    <row r="71" spans="1:18" s="29" customFormat="1" x14ac:dyDescent="0.25">
      <c r="A71" s="28"/>
      <c r="B71" s="28"/>
      <c r="C71" s="28"/>
      <c r="D71" s="28"/>
      <c r="E71" s="28"/>
      <c r="F71" s="28"/>
      <c r="G71" s="28"/>
      <c r="H71" s="28"/>
      <c r="I71" s="28"/>
      <c r="J71" s="28"/>
      <c r="K71" s="28"/>
      <c r="L71" s="28"/>
    </row>
    <row r="72" spans="1:18" s="29" customFormat="1" x14ac:dyDescent="0.25">
      <c r="A72" s="28"/>
      <c r="B72" s="28"/>
      <c r="C72" s="28"/>
      <c r="D72" s="28"/>
      <c r="E72" s="28"/>
      <c r="F72" s="28"/>
      <c r="G72" s="28"/>
      <c r="H72" s="28"/>
      <c r="I72" s="28"/>
      <c r="J72" s="28"/>
      <c r="K72" s="28"/>
      <c r="L72" s="28"/>
    </row>
    <row r="73" spans="1:18" s="29" customFormat="1" x14ac:dyDescent="0.25">
      <c r="A73" s="28"/>
      <c r="B73" s="28"/>
      <c r="C73" s="28"/>
      <c r="D73" s="28"/>
      <c r="E73" s="28"/>
      <c r="F73" s="28"/>
      <c r="G73" s="28"/>
      <c r="H73" s="28"/>
      <c r="I73" s="28"/>
      <c r="J73" s="28"/>
      <c r="K73" s="28"/>
      <c r="L73" s="28"/>
    </row>
    <row r="74" spans="1:18" s="29" customFormat="1" x14ac:dyDescent="0.25">
      <c r="A74" s="28"/>
      <c r="B74" s="28"/>
      <c r="C74" s="28"/>
      <c r="D74" s="28"/>
      <c r="E74" s="28"/>
      <c r="F74" s="28"/>
      <c r="G74" s="28"/>
      <c r="H74" s="28"/>
      <c r="I74" s="28"/>
      <c r="J74" s="28"/>
      <c r="K74" s="28"/>
      <c r="L74" s="28"/>
    </row>
    <row r="75" spans="1:18" s="29" customFormat="1" x14ac:dyDescent="0.25">
      <c r="A75" s="28"/>
      <c r="B75" s="28"/>
      <c r="C75" s="28"/>
      <c r="D75" s="28"/>
      <c r="E75" s="28"/>
      <c r="F75" s="28"/>
      <c r="G75" s="28"/>
      <c r="H75" s="28"/>
      <c r="I75" s="28"/>
      <c r="J75" s="28"/>
      <c r="K75" s="28"/>
      <c r="L75" s="28"/>
    </row>
    <row r="76" spans="1:18" s="29" customFormat="1" x14ac:dyDescent="0.25">
      <c r="A76" s="28"/>
      <c r="B76" s="28"/>
      <c r="C76" s="28"/>
      <c r="D76" s="28"/>
      <c r="E76" s="28"/>
      <c r="F76" s="28"/>
      <c r="G76" s="28"/>
      <c r="H76" s="28"/>
      <c r="I76" s="28"/>
      <c r="J76" s="28"/>
      <c r="K76" s="28"/>
      <c r="L76" s="28"/>
    </row>
    <row r="77" spans="1:18" s="29" customFormat="1" x14ac:dyDescent="0.25">
      <c r="A77" s="28"/>
      <c r="B77" s="28"/>
      <c r="C77" s="28"/>
      <c r="D77" s="28"/>
      <c r="E77" s="28"/>
      <c r="F77" s="28"/>
      <c r="G77" s="28"/>
      <c r="H77" s="28"/>
      <c r="I77" s="28"/>
      <c r="J77" s="28"/>
      <c r="K77" s="28"/>
      <c r="L77" s="28"/>
    </row>
    <row r="78" spans="1:18" s="29" customFormat="1" x14ac:dyDescent="0.25">
      <c r="A78" s="28"/>
      <c r="B78" s="28"/>
      <c r="C78" s="28"/>
      <c r="D78" s="28"/>
      <c r="E78" s="28"/>
      <c r="F78" s="28"/>
      <c r="G78" s="28"/>
      <c r="H78" s="28"/>
      <c r="I78" s="28"/>
      <c r="J78" s="28"/>
      <c r="K78" s="28"/>
      <c r="L78" s="28"/>
    </row>
    <row r="79" spans="1:18" s="29" customFormat="1" x14ac:dyDescent="0.25">
      <c r="A79" s="28"/>
      <c r="B79" s="28"/>
      <c r="C79" s="28"/>
      <c r="D79" s="28"/>
      <c r="E79" s="28"/>
      <c r="F79" s="28"/>
      <c r="G79" s="28"/>
      <c r="H79" s="28"/>
      <c r="I79" s="28"/>
      <c r="J79" s="28"/>
      <c r="K79" s="28"/>
      <c r="L79" s="28"/>
    </row>
    <row r="80" spans="1:18" s="29" customFormat="1" x14ac:dyDescent="0.25">
      <c r="A80" s="28"/>
      <c r="B80" s="28"/>
      <c r="C80" s="28"/>
      <c r="D80" s="28"/>
      <c r="E80" s="28"/>
      <c r="F80" s="28"/>
      <c r="G80" s="28"/>
      <c r="H80" s="28"/>
      <c r="I80" s="28"/>
      <c r="J80" s="28"/>
      <c r="K80" s="28"/>
      <c r="L80" s="28"/>
    </row>
    <row r="81" spans="1:12" s="29" customFormat="1" x14ac:dyDescent="0.25">
      <c r="A81" s="28"/>
      <c r="B81" s="28"/>
      <c r="C81" s="28"/>
      <c r="D81" s="28"/>
      <c r="E81" s="28"/>
      <c r="F81" s="28"/>
      <c r="G81" s="28"/>
      <c r="H81" s="28"/>
      <c r="I81" s="28"/>
      <c r="J81" s="28"/>
      <c r="K81" s="28"/>
      <c r="L81" s="28"/>
    </row>
    <row r="82" spans="1:12" s="29" customFormat="1" x14ac:dyDescent="0.25">
      <c r="A82" s="28"/>
      <c r="B82" s="28"/>
      <c r="C82" s="28"/>
      <c r="D82" s="28"/>
      <c r="E82" s="28"/>
      <c r="F82" s="28"/>
      <c r="G82" s="28"/>
      <c r="H82" s="28"/>
      <c r="I82" s="28"/>
      <c r="J82" s="28"/>
      <c r="K82" s="28"/>
      <c r="L82" s="28"/>
    </row>
    <row r="83" spans="1:12" s="29" customFormat="1" x14ac:dyDescent="0.25">
      <c r="A83" s="28"/>
      <c r="B83" s="28"/>
      <c r="C83" s="28"/>
      <c r="D83" s="28"/>
      <c r="E83" s="28"/>
      <c r="F83" s="28"/>
      <c r="G83" s="28"/>
      <c r="H83" s="28"/>
      <c r="I83" s="28"/>
      <c r="J83" s="28"/>
      <c r="K83" s="28"/>
      <c r="L83" s="28"/>
    </row>
    <row r="84" spans="1:12" s="29" customFormat="1" x14ac:dyDescent="0.25">
      <c r="A84" s="28"/>
      <c r="B84" s="28"/>
      <c r="C84" s="28"/>
      <c r="D84" s="28"/>
      <c r="E84" s="28"/>
      <c r="F84" s="28"/>
      <c r="G84" s="28"/>
      <c r="H84" s="28"/>
      <c r="I84" s="28"/>
      <c r="J84" s="28"/>
      <c r="K84" s="28"/>
      <c r="L84" s="28"/>
    </row>
    <row r="85" spans="1:12" s="29" customFormat="1" x14ac:dyDescent="0.25">
      <c r="A85" s="28"/>
      <c r="B85" s="28"/>
      <c r="C85" s="28"/>
      <c r="D85" s="28"/>
      <c r="E85" s="28"/>
      <c r="F85" s="28"/>
      <c r="G85" s="28"/>
      <c r="H85" s="28"/>
      <c r="I85" s="28"/>
      <c r="J85" s="28"/>
      <c r="K85" s="28"/>
      <c r="L85" s="28"/>
    </row>
    <row r="86" spans="1:12" s="29" customFormat="1" x14ac:dyDescent="0.25">
      <c r="A86" s="28"/>
      <c r="B86" s="28"/>
      <c r="C86" s="28"/>
      <c r="D86" s="28"/>
      <c r="E86" s="28"/>
      <c r="F86" s="28"/>
      <c r="G86" s="28"/>
      <c r="H86" s="28"/>
      <c r="I86" s="28"/>
      <c r="J86" s="28"/>
      <c r="K86" s="28"/>
      <c r="L86" s="28"/>
    </row>
    <row r="87" spans="1:12" s="29" customFormat="1" x14ac:dyDescent="0.25">
      <c r="A87" s="28"/>
      <c r="B87" s="28"/>
      <c r="C87" s="28"/>
      <c r="D87" s="28"/>
      <c r="E87" s="28"/>
      <c r="F87" s="28"/>
      <c r="G87" s="28"/>
      <c r="H87" s="28"/>
      <c r="I87" s="28"/>
      <c r="J87" s="28"/>
      <c r="K87" s="28"/>
      <c r="L87" s="28"/>
    </row>
    <row r="88" spans="1:12" s="29" customFormat="1" x14ac:dyDescent="0.25">
      <c r="A88" s="28"/>
      <c r="B88" s="28"/>
      <c r="C88" s="28"/>
      <c r="D88" s="28"/>
      <c r="E88" s="28"/>
      <c r="F88" s="28"/>
      <c r="G88" s="28"/>
      <c r="H88" s="28"/>
      <c r="I88" s="28"/>
      <c r="J88" s="28"/>
      <c r="K88" s="28"/>
      <c r="L88" s="28"/>
    </row>
    <row r="89" spans="1:12" s="29" customFormat="1" x14ac:dyDescent="0.25">
      <c r="A89" s="28"/>
      <c r="B89" s="28"/>
      <c r="C89" s="28"/>
      <c r="D89" s="28"/>
      <c r="E89" s="28"/>
      <c r="F89" s="28"/>
      <c r="G89" s="28"/>
      <c r="H89" s="28"/>
      <c r="I89" s="28"/>
      <c r="J89" s="28"/>
      <c r="K89" s="28"/>
      <c r="L89" s="28"/>
    </row>
    <row r="90" spans="1:12" s="29" customFormat="1" x14ac:dyDescent="0.25">
      <c r="A90" s="28"/>
      <c r="B90" s="28"/>
      <c r="C90" s="28"/>
      <c r="D90" s="28"/>
      <c r="E90" s="28"/>
      <c r="F90" s="28"/>
      <c r="G90" s="28"/>
      <c r="H90" s="28"/>
      <c r="I90" s="28"/>
      <c r="J90" s="28"/>
      <c r="K90" s="28"/>
      <c r="L90" s="28"/>
    </row>
    <row r="91" spans="1:12" s="29" customFormat="1" x14ac:dyDescent="0.25">
      <c r="A91" s="28"/>
      <c r="B91" s="28"/>
      <c r="C91" s="28"/>
      <c r="D91" s="28"/>
      <c r="E91" s="28"/>
      <c r="F91" s="28"/>
      <c r="G91" s="28"/>
      <c r="H91" s="28"/>
      <c r="I91" s="28"/>
      <c r="J91" s="28"/>
      <c r="K91" s="28"/>
      <c r="L91" s="28"/>
    </row>
    <row r="92" spans="1:12" s="29" customFormat="1" x14ac:dyDescent="0.25">
      <c r="A92" s="28"/>
      <c r="B92" s="28"/>
      <c r="C92" s="28"/>
      <c r="D92" s="28"/>
      <c r="E92" s="28"/>
      <c r="F92" s="28"/>
      <c r="G92" s="28"/>
      <c r="H92" s="28"/>
      <c r="I92" s="28"/>
      <c r="J92" s="28"/>
      <c r="K92" s="28"/>
      <c r="L92" s="28"/>
    </row>
    <row r="93" spans="1:12" s="29" customFormat="1" x14ac:dyDescent="0.25">
      <c r="A93" s="28"/>
      <c r="B93" s="28"/>
      <c r="C93" s="28"/>
      <c r="D93" s="28"/>
      <c r="E93" s="28"/>
      <c r="F93" s="28"/>
      <c r="G93" s="28"/>
      <c r="H93" s="28"/>
      <c r="I93" s="28"/>
      <c r="J93" s="28"/>
      <c r="K93" s="28"/>
      <c r="L93" s="28"/>
    </row>
    <row r="94" spans="1:12" s="29" customFormat="1" x14ac:dyDescent="0.25">
      <c r="A94" s="28"/>
      <c r="B94" s="28"/>
      <c r="C94" s="28"/>
      <c r="D94" s="28"/>
      <c r="E94" s="28"/>
      <c r="F94" s="28"/>
      <c r="G94" s="28"/>
      <c r="H94" s="28"/>
      <c r="I94" s="28"/>
      <c r="J94" s="28"/>
      <c r="K94" s="28"/>
      <c r="L94" s="28"/>
    </row>
    <row r="95" spans="1:12" s="29" customFormat="1" x14ac:dyDescent="0.25">
      <c r="A95" s="28"/>
      <c r="B95" s="28"/>
      <c r="C95" s="28"/>
      <c r="D95" s="28"/>
      <c r="E95" s="28"/>
      <c r="F95" s="28"/>
      <c r="G95" s="28"/>
      <c r="H95" s="28"/>
      <c r="I95" s="28"/>
      <c r="J95" s="28"/>
      <c r="K95" s="28"/>
      <c r="L95" s="28"/>
    </row>
    <row r="96" spans="1:12" s="29" customFormat="1" x14ac:dyDescent="0.25">
      <c r="A96" s="28"/>
      <c r="B96" s="28"/>
      <c r="C96" s="28"/>
      <c r="D96" s="28"/>
      <c r="E96" s="28"/>
      <c r="F96" s="28"/>
      <c r="G96" s="28"/>
      <c r="H96" s="28"/>
      <c r="I96" s="28"/>
      <c r="J96" s="28"/>
      <c r="K96" s="28"/>
      <c r="L96" s="28"/>
    </row>
    <row r="97" spans="1:12" s="29" customFormat="1" x14ac:dyDescent="0.25">
      <c r="A97" s="28"/>
      <c r="B97" s="28"/>
      <c r="C97" s="28"/>
      <c r="D97" s="28"/>
      <c r="E97" s="28"/>
      <c r="F97" s="28"/>
      <c r="G97" s="28"/>
      <c r="H97" s="28"/>
      <c r="I97" s="28"/>
      <c r="J97" s="28"/>
      <c r="K97" s="28"/>
      <c r="L97" s="28"/>
    </row>
    <row r="98" spans="1:12" s="29" customFormat="1" x14ac:dyDescent="0.25">
      <c r="A98" s="28"/>
      <c r="B98" s="28"/>
      <c r="C98" s="28"/>
      <c r="D98" s="28"/>
      <c r="E98" s="28"/>
      <c r="F98" s="28"/>
      <c r="G98" s="28"/>
      <c r="H98" s="28"/>
      <c r="I98" s="28"/>
      <c r="J98" s="28"/>
      <c r="K98" s="28"/>
      <c r="L98" s="28"/>
    </row>
    <row r="99" spans="1:12" s="29" customFormat="1" x14ac:dyDescent="0.25">
      <c r="A99" s="28"/>
      <c r="B99" s="28"/>
      <c r="C99" s="28"/>
      <c r="D99" s="28"/>
      <c r="E99" s="28"/>
      <c r="F99" s="28"/>
      <c r="G99" s="28"/>
      <c r="H99" s="28"/>
      <c r="I99" s="28"/>
      <c r="J99" s="28"/>
      <c r="K99" s="28"/>
      <c r="L99" s="28"/>
    </row>
    <row r="100" spans="1:12" s="29" customFormat="1" x14ac:dyDescent="0.25">
      <c r="A100" s="28"/>
      <c r="B100" s="28"/>
      <c r="C100" s="28"/>
      <c r="D100" s="28"/>
      <c r="E100" s="28"/>
      <c r="F100" s="28"/>
      <c r="G100" s="28"/>
      <c r="H100" s="28"/>
      <c r="I100" s="28"/>
      <c r="J100" s="28"/>
      <c r="K100" s="28"/>
      <c r="L100" s="28"/>
    </row>
    <row r="101" spans="1:12" s="29" customFormat="1" x14ac:dyDescent="0.25">
      <c r="A101" s="28"/>
      <c r="B101" s="28"/>
      <c r="C101" s="28"/>
      <c r="D101" s="28"/>
      <c r="E101" s="28"/>
      <c r="F101" s="28"/>
      <c r="G101" s="28"/>
      <c r="H101" s="28"/>
      <c r="I101" s="28"/>
      <c r="J101" s="28"/>
      <c r="K101" s="28"/>
      <c r="L101" s="28"/>
    </row>
    <row r="102" spans="1:12" s="29" customFormat="1" x14ac:dyDescent="0.25">
      <c r="A102" s="28"/>
      <c r="B102" s="28"/>
      <c r="C102" s="28"/>
      <c r="D102" s="28"/>
      <c r="E102" s="28"/>
      <c r="F102" s="28"/>
      <c r="G102" s="28"/>
      <c r="H102" s="28"/>
      <c r="I102" s="28"/>
      <c r="J102" s="28"/>
      <c r="K102" s="28"/>
      <c r="L102" s="28"/>
    </row>
    <row r="103" spans="1:12" s="29" customFormat="1" x14ac:dyDescent="0.25">
      <c r="A103" s="28"/>
      <c r="B103" s="28"/>
      <c r="C103" s="28"/>
      <c r="D103" s="28"/>
      <c r="E103" s="28"/>
      <c r="F103" s="28"/>
      <c r="G103" s="28"/>
      <c r="H103" s="28"/>
      <c r="I103" s="28"/>
      <c r="J103" s="28"/>
      <c r="K103" s="28"/>
      <c r="L103" s="28"/>
    </row>
    <row r="104" spans="1:12" s="29" customFormat="1" x14ac:dyDescent="0.25">
      <c r="A104" s="28"/>
      <c r="B104" s="28"/>
      <c r="C104" s="28"/>
      <c r="D104" s="28"/>
      <c r="E104" s="28"/>
      <c r="F104" s="28"/>
      <c r="G104" s="28"/>
      <c r="H104" s="28"/>
      <c r="I104" s="28"/>
      <c r="J104" s="28"/>
      <c r="K104" s="28"/>
      <c r="L104" s="28"/>
    </row>
    <row r="105" spans="1:12" s="29" customFormat="1" x14ac:dyDescent="0.25">
      <c r="A105" s="28"/>
      <c r="B105" s="28"/>
      <c r="C105" s="28"/>
      <c r="D105" s="28"/>
      <c r="E105" s="28"/>
      <c r="F105" s="28"/>
      <c r="G105" s="28"/>
      <c r="H105" s="28"/>
      <c r="I105" s="28"/>
      <c r="J105" s="28"/>
      <c r="K105" s="28"/>
      <c r="L105" s="28"/>
    </row>
    <row r="106" spans="1:12" s="29" customFormat="1" x14ac:dyDescent="0.25">
      <c r="A106" s="28"/>
      <c r="B106" s="28"/>
      <c r="C106" s="28"/>
      <c r="D106" s="28"/>
      <c r="E106" s="28"/>
      <c r="F106" s="28"/>
      <c r="G106" s="28"/>
      <c r="H106" s="28"/>
      <c r="I106" s="28"/>
      <c r="J106" s="28"/>
      <c r="K106" s="28"/>
      <c r="L106" s="28"/>
    </row>
    <row r="107" spans="1:12" s="29" customFormat="1" x14ac:dyDescent="0.25">
      <c r="A107" s="28"/>
      <c r="B107" s="28"/>
      <c r="C107" s="28"/>
      <c r="D107" s="28"/>
      <c r="E107" s="28"/>
      <c r="F107" s="28"/>
      <c r="G107" s="28"/>
      <c r="H107" s="28"/>
      <c r="I107" s="28"/>
      <c r="J107" s="28"/>
      <c r="K107" s="28"/>
      <c r="L107" s="28"/>
    </row>
    <row r="108" spans="1:12" s="29" customFormat="1" x14ac:dyDescent="0.25">
      <c r="A108" s="28"/>
      <c r="B108" s="28"/>
      <c r="C108" s="28"/>
      <c r="D108" s="28"/>
      <c r="E108" s="28"/>
      <c r="F108" s="28"/>
      <c r="G108" s="28"/>
      <c r="H108" s="28"/>
      <c r="I108" s="28"/>
      <c r="J108" s="28"/>
      <c r="K108" s="28"/>
      <c r="L108" s="28"/>
    </row>
    <row r="109" spans="1:12" s="29" customFormat="1" x14ac:dyDescent="0.25">
      <c r="A109" s="28"/>
      <c r="B109" s="28"/>
      <c r="C109" s="28"/>
      <c r="D109" s="28"/>
      <c r="E109" s="28"/>
      <c r="F109" s="28"/>
      <c r="G109" s="28"/>
      <c r="H109" s="28"/>
      <c r="I109" s="28"/>
      <c r="J109" s="28"/>
      <c r="K109" s="28"/>
      <c r="L109" s="28"/>
    </row>
    <row r="110" spans="1:12" s="29" customFormat="1" x14ac:dyDescent="0.25">
      <c r="A110" s="28"/>
      <c r="B110" s="28"/>
      <c r="C110" s="28"/>
      <c r="D110" s="28"/>
      <c r="E110" s="28"/>
      <c r="F110" s="28"/>
      <c r="G110" s="28"/>
      <c r="H110" s="28"/>
      <c r="I110" s="28"/>
      <c r="J110" s="28"/>
      <c r="K110" s="28"/>
      <c r="L110" s="28"/>
    </row>
    <row r="111" spans="1:12" s="29" customFormat="1" x14ac:dyDescent="0.25">
      <c r="A111" s="28"/>
      <c r="B111" s="28"/>
      <c r="C111" s="28"/>
      <c r="D111" s="28"/>
      <c r="E111" s="28"/>
      <c r="F111" s="28"/>
      <c r="G111" s="28"/>
      <c r="H111" s="28"/>
      <c r="I111" s="28"/>
      <c r="J111" s="28"/>
      <c r="K111" s="28"/>
      <c r="L111" s="28"/>
    </row>
    <row r="112" spans="1:12" s="29" customFormat="1" x14ac:dyDescent="0.25">
      <c r="A112" s="28"/>
      <c r="B112" s="28"/>
      <c r="C112" s="28"/>
      <c r="D112" s="28"/>
      <c r="E112" s="28"/>
      <c r="F112" s="28"/>
      <c r="G112" s="28"/>
      <c r="H112" s="28"/>
      <c r="I112" s="28"/>
      <c r="J112" s="28"/>
      <c r="K112" s="28"/>
      <c r="L112" s="28"/>
    </row>
    <row r="113" spans="1:12" s="29" customFormat="1" x14ac:dyDescent="0.25">
      <c r="A113" s="28"/>
      <c r="B113" s="28"/>
      <c r="C113" s="28"/>
      <c r="D113" s="28"/>
      <c r="E113" s="28"/>
      <c r="F113" s="28"/>
      <c r="G113" s="28"/>
      <c r="H113" s="28"/>
      <c r="I113" s="28"/>
      <c r="J113" s="28"/>
      <c r="K113" s="28"/>
      <c r="L113" s="28"/>
    </row>
    <row r="114" spans="1:12" s="29" customFormat="1" x14ac:dyDescent="0.25">
      <c r="A114" s="28"/>
      <c r="B114" s="28"/>
      <c r="C114" s="28"/>
      <c r="D114" s="28"/>
      <c r="E114" s="28"/>
      <c r="F114" s="28"/>
      <c r="G114" s="28"/>
      <c r="H114" s="28"/>
      <c r="I114" s="28"/>
      <c r="J114" s="28"/>
      <c r="K114" s="28"/>
      <c r="L114" s="28"/>
    </row>
    <row r="115" spans="1:12" s="29" customFormat="1" x14ac:dyDescent="0.25">
      <c r="A115" s="28"/>
      <c r="B115" s="28"/>
      <c r="C115" s="28"/>
      <c r="D115" s="28"/>
      <c r="E115" s="28"/>
      <c r="F115" s="28"/>
      <c r="G115" s="28"/>
      <c r="H115" s="28"/>
      <c r="I115" s="28"/>
      <c r="J115" s="28"/>
      <c r="K115" s="28"/>
      <c r="L115" s="28"/>
    </row>
    <row r="116" spans="1:12" s="29" customFormat="1" x14ac:dyDescent="0.25">
      <c r="A116" s="28"/>
      <c r="B116" s="28"/>
      <c r="C116" s="28"/>
      <c r="D116" s="28"/>
      <c r="E116" s="28"/>
      <c r="F116" s="28"/>
      <c r="G116" s="28"/>
      <c r="H116" s="28"/>
      <c r="I116" s="28"/>
      <c r="J116" s="28"/>
      <c r="K116" s="28"/>
      <c r="L116" s="28"/>
    </row>
    <row r="117" spans="1:12" s="29" customFormat="1" x14ac:dyDescent="0.25">
      <c r="A117" s="28"/>
      <c r="B117" s="28"/>
      <c r="C117" s="28"/>
      <c r="D117" s="28"/>
      <c r="E117" s="28"/>
      <c r="F117" s="28"/>
      <c r="G117" s="28"/>
      <c r="H117" s="28"/>
      <c r="I117" s="28"/>
      <c r="J117" s="28"/>
      <c r="K117" s="28"/>
      <c r="L117" s="28"/>
    </row>
    <row r="118" spans="1:12" s="29" customFormat="1" x14ac:dyDescent="0.25">
      <c r="A118" s="28"/>
      <c r="B118" s="28"/>
      <c r="C118" s="28"/>
      <c r="D118" s="28"/>
      <c r="E118" s="28"/>
      <c r="F118" s="28"/>
      <c r="G118" s="28"/>
      <c r="H118" s="28"/>
      <c r="I118" s="28"/>
      <c r="J118" s="28"/>
      <c r="K118" s="28"/>
      <c r="L118" s="28"/>
    </row>
    <row r="119" spans="1:12" s="29" customFormat="1" x14ac:dyDescent="0.25">
      <c r="A119" s="28"/>
      <c r="B119" s="28"/>
      <c r="C119" s="28"/>
      <c r="D119" s="28"/>
      <c r="E119" s="28"/>
      <c r="F119" s="28"/>
      <c r="G119" s="28"/>
      <c r="H119" s="28"/>
      <c r="I119" s="28"/>
      <c r="J119" s="28"/>
      <c r="K119" s="28"/>
      <c r="L119" s="28"/>
    </row>
    <row r="120" spans="1:12" s="29" customFormat="1" x14ac:dyDescent="0.25">
      <c r="A120" s="28"/>
      <c r="B120" s="28"/>
      <c r="C120" s="28"/>
      <c r="D120" s="28"/>
      <c r="E120" s="28"/>
      <c r="F120" s="28"/>
      <c r="G120" s="28"/>
      <c r="H120" s="28"/>
      <c r="I120" s="28"/>
      <c r="J120" s="28"/>
      <c r="K120" s="28"/>
      <c r="L120" s="28"/>
    </row>
    <row r="121" spans="1:12" s="29" customFormat="1" x14ac:dyDescent="0.25">
      <c r="A121" s="28"/>
      <c r="B121" s="28"/>
      <c r="C121" s="28"/>
      <c r="D121" s="28"/>
      <c r="E121" s="28"/>
      <c r="F121" s="28"/>
      <c r="G121" s="28"/>
      <c r="H121" s="28"/>
      <c r="I121" s="28"/>
      <c r="J121" s="28"/>
      <c r="K121" s="28"/>
      <c r="L121" s="28"/>
    </row>
    <row r="122" spans="1:12" s="29" customFormat="1" x14ac:dyDescent="0.25">
      <c r="A122" s="28"/>
      <c r="B122" s="28"/>
      <c r="C122" s="28"/>
      <c r="D122" s="28"/>
      <c r="E122" s="28"/>
      <c r="F122" s="28"/>
      <c r="G122" s="28"/>
      <c r="H122" s="28"/>
      <c r="I122" s="28"/>
      <c r="J122" s="28"/>
      <c r="K122" s="28"/>
      <c r="L122" s="28"/>
    </row>
    <row r="123" spans="1:12" s="29" customFormat="1" x14ac:dyDescent="0.25">
      <c r="A123" s="28"/>
      <c r="B123" s="28"/>
      <c r="C123" s="28"/>
      <c r="D123" s="28"/>
      <c r="E123" s="28"/>
      <c r="F123" s="28"/>
      <c r="G123" s="28"/>
      <c r="H123" s="28"/>
      <c r="I123" s="28"/>
      <c r="J123" s="28"/>
      <c r="K123" s="28"/>
      <c r="L123" s="28"/>
    </row>
    <row r="124" spans="1:12" s="29" customFormat="1" x14ac:dyDescent="0.25">
      <c r="A124" s="28"/>
      <c r="B124" s="28"/>
      <c r="C124" s="28"/>
      <c r="D124" s="28"/>
      <c r="E124" s="28"/>
      <c r="F124" s="28"/>
      <c r="G124" s="28"/>
      <c r="H124" s="28"/>
      <c r="I124" s="28"/>
      <c r="J124" s="28"/>
      <c r="K124" s="28"/>
      <c r="L124" s="28"/>
    </row>
    <row r="125" spans="1:12" s="29" customFormat="1" x14ac:dyDescent="0.25">
      <c r="A125" s="28"/>
      <c r="B125" s="28"/>
      <c r="C125" s="28"/>
      <c r="D125" s="28"/>
      <c r="E125" s="28"/>
      <c r="F125" s="28"/>
      <c r="G125" s="28"/>
      <c r="H125" s="28"/>
      <c r="I125" s="28"/>
      <c r="J125" s="28"/>
      <c r="K125" s="28"/>
      <c r="L125" s="28"/>
    </row>
    <row r="126" spans="1:12" s="29" customFormat="1" x14ac:dyDescent="0.25">
      <c r="A126" s="28"/>
      <c r="B126" s="28"/>
      <c r="C126" s="28"/>
      <c r="D126" s="28"/>
      <c r="E126" s="28"/>
      <c r="F126" s="28"/>
      <c r="G126" s="28"/>
      <c r="H126" s="28"/>
      <c r="I126" s="28"/>
      <c r="J126" s="28"/>
      <c r="K126" s="28"/>
      <c r="L126" s="28"/>
    </row>
    <row r="127" spans="1:12" s="29" customFormat="1" x14ac:dyDescent="0.25">
      <c r="A127" s="28"/>
      <c r="B127" s="28"/>
      <c r="C127" s="28"/>
      <c r="D127" s="28"/>
      <c r="E127" s="28"/>
      <c r="F127" s="28"/>
      <c r="G127" s="28"/>
      <c r="H127" s="28"/>
      <c r="I127" s="28"/>
      <c r="J127" s="28"/>
      <c r="K127" s="28"/>
      <c r="L127" s="28"/>
    </row>
    <row r="128" spans="1:12" s="29" customFormat="1" x14ac:dyDescent="0.25">
      <c r="A128" s="28"/>
      <c r="B128" s="28"/>
      <c r="C128" s="28"/>
      <c r="D128" s="28"/>
      <c r="E128" s="28"/>
      <c r="F128" s="28"/>
      <c r="G128" s="28"/>
      <c r="H128" s="28"/>
      <c r="I128" s="28"/>
      <c r="J128" s="28"/>
      <c r="K128" s="28"/>
      <c r="L128" s="28"/>
    </row>
    <row r="129" spans="1:12" s="29" customFormat="1" x14ac:dyDescent="0.25">
      <c r="A129" s="28"/>
      <c r="B129" s="28"/>
      <c r="C129" s="28"/>
      <c r="D129" s="28"/>
      <c r="E129" s="28"/>
      <c r="F129" s="28"/>
      <c r="G129" s="28"/>
      <c r="H129" s="28"/>
      <c r="I129" s="28"/>
      <c r="J129" s="28"/>
      <c r="K129" s="28"/>
      <c r="L129" s="28"/>
    </row>
    <row r="130" spans="1:12" s="29" customFormat="1" x14ac:dyDescent="0.25">
      <c r="A130" s="28"/>
      <c r="B130" s="28"/>
      <c r="C130" s="28"/>
      <c r="D130" s="28"/>
      <c r="E130" s="28"/>
      <c r="F130" s="28"/>
      <c r="G130" s="28"/>
      <c r="H130" s="28"/>
      <c r="I130" s="28"/>
      <c r="J130" s="28"/>
      <c r="K130" s="28"/>
      <c r="L130" s="28"/>
    </row>
    <row r="131" spans="1:12" s="29" customFormat="1" x14ac:dyDescent="0.25">
      <c r="A131" s="28"/>
      <c r="B131" s="28"/>
      <c r="C131" s="28"/>
      <c r="D131" s="28"/>
      <c r="E131" s="28"/>
      <c r="F131" s="28"/>
      <c r="G131" s="28"/>
      <c r="H131" s="28"/>
      <c r="I131" s="28"/>
      <c r="J131" s="28"/>
      <c r="K131" s="28"/>
      <c r="L131" s="28"/>
    </row>
    <row r="132" spans="1:12" s="29" customFormat="1" x14ac:dyDescent="0.25">
      <c r="A132" s="28"/>
      <c r="B132" s="28"/>
      <c r="C132" s="28"/>
      <c r="D132" s="28"/>
      <c r="E132" s="28"/>
      <c r="F132" s="28"/>
      <c r="G132" s="28"/>
      <c r="H132" s="28"/>
      <c r="I132" s="28"/>
      <c r="J132" s="28"/>
      <c r="K132" s="28"/>
      <c r="L132" s="28"/>
    </row>
    <row r="133" spans="1:12" s="29" customFormat="1" x14ac:dyDescent="0.25">
      <c r="A133" s="28"/>
      <c r="B133" s="28"/>
      <c r="C133" s="28"/>
      <c r="D133" s="28"/>
      <c r="E133" s="28"/>
      <c r="F133" s="28"/>
      <c r="G133" s="28"/>
      <c r="H133" s="28"/>
      <c r="I133" s="28"/>
      <c r="J133" s="28"/>
      <c r="K133" s="28"/>
      <c r="L133" s="28"/>
    </row>
    <row r="134" spans="1:12" s="29" customFormat="1" x14ac:dyDescent="0.25">
      <c r="A134" s="28"/>
      <c r="B134" s="28"/>
      <c r="C134" s="28"/>
      <c r="D134" s="28"/>
      <c r="E134" s="28"/>
      <c r="F134" s="28"/>
      <c r="G134" s="28"/>
      <c r="H134" s="28"/>
      <c r="I134" s="28"/>
      <c r="J134" s="28"/>
      <c r="K134" s="28"/>
      <c r="L134" s="28"/>
    </row>
    <row r="135" spans="1:12" s="29" customFormat="1" x14ac:dyDescent="0.25">
      <c r="A135" s="28"/>
      <c r="B135" s="28"/>
      <c r="C135" s="28"/>
      <c r="D135" s="28"/>
      <c r="E135" s="28"/>
      <c r="F135" s="28"/>
      <c r="G135" s="28"/>
      <c r="H135" s="28"/>
      <c r="I135" s="28"/>
      <c r="J135" s="28"/>
      <c r="K135" s="28"/>
      <c r="L135" s="28"/>
    </row>
    <row r="136" spans="1:12" s="29" customFormat="1" x14ac:dyDescent="0.25">
      <c r="A136" s="28"/>
      <c r="B136" s="28"/>
      <c r="C136" s="28"/>
      <c r="D136" s="28"/>
      <c r="E136" s="28"/>
      <c r="F136" s="28"/>
      <c r="G136" s="28"/>
      <c r="H136" s="28"/>
      <c r="I136" s="28"/>
      <c r="J136" s="28"/>
      <c r="K136" s="28"/>
      <c r="L136" s="28"/>
    </row>
    <row r="137" spans="1:12" s="29" customFormat="1" x14ac:dyDescent="0.25">
      <c r="A137" s="28"/>
      <c r="B137" s="28"/>
      <c r="C137" s="28"/>
      <c r="D137" s="28"/>
      <c r="E137" s="28"/>
      <c r="F137" s="28"/>
      <c r="G137" s="28"/>
      <c r="H137" s="28"/>
      <c r="I137" s="28"/>
      <c r="J137" s="28"/>
      <c r="K137" s="28"/>
      <c r="L137" s="28"/>
    </row>
    <row r="138" spans="1:12" s="29" customFormat="1" x14ac:dyDescent="0.25">
      <c r="A138" s="28"/>
      <c r="B138" s="28"/>
      <c r="C138" s="28"/>
      <c r="D138" s="28"/>
      <c r="E138" s="28"/>
      <c r="F138" s="28"/>
      <c r="G138" s="28"/>
      <c r="H138" s="28"/>
      <c r="I138" s="28"/>
      <c r="J138" s="28"/>
      <c r="K138" s="28"/>
      <c r="L138" s="28"/>
    </row>
    <row r="139" spans="1:12" s="29" customFormat="1" x14ac:dyDescent="0.25">
      <c r="A139" s="28"/>
      <c r="B139" s="28"/>
      <c r="C139" s="28"/>
      <c r="D139" s="28"/>
      <c r="E139" s="28"/>
      <c r="F139" s="28"/>
      <c r="G139" s="28"/>
      <c r="H139" s="28"/>
      <c r="I139" s="28"/>
      <c r="J139" s="28"/>
      <c r="K139" s="28"/>
      <c r="L139" s="28"/>
    </row>
    <row r="140" spans="1:12" s="29" customFormat="1" x14ac:dyDescent="0.25">
      <c r="A140" s="28"/>
      <c r="B140" s="28"/>
      <c r="C140" s="28"/>
      <c r="D140" s="28"/>
      <c r="E140" s="28"/>
      <c r="F140" s="28"/>
      <c r="G140" s="28"/>
      <c r="H140" s="28"/>
      <c r="I140" s="28"/>
      <c r="J140" s="28"/>
      <c r="K140" s="28"/>
      <c r="L140" s="28"/>
    </row>
    <row r="141" spans="1:12" s="29" customFormat="1" x14ac:dyDescent="0.25">
      <c r="A141" s="28"/>
      <c r="B141" s="28"/>
      <c r="C141" s="28"/>
      <c r="D141" s="28"/>
      <c r="E141" s="28"/>
      <c r="F141" s="28"/>
      <c r="G141" s="28"/>
      <c r="H141" s="28"/>
      <c r="I141" s="28"/>
      <c r="J141" s="28"/>
      <c r="K141" s="28"/>
      <c r="L141" s="28"/>
    </row>
    <row r="142" spans="1:12" s="29" customFormat="1" x14ac:dyDescent="0.25">
      <c r="A142" s="28"/>
      <c r="B142" s="28"/>
      <c r="C142" s="28"/>
      <c r="D142" s="28"/>
      <c r="E142" s="28"/>
      <c r="F142" s="28"/>
      <c r="G142" s="28"/>
      <c r="H142" s="28"/>
      <c r="I142" s="28"/>
      <c r="J142" s="28"/>
      <c r="K142" s="28"/>
      <c r="L142" s="28"/>
    </row>
    <row r="143" spans="1:12" s="29" customFormat="1" x14ac:dyDescent="0.25">
      <c r="A143" s="28"/>
      <c r="B143" s="28"/>
      <c r="C143" s="28"/>
      <c r="D143" s="28"/>
      <c r="E143" s="28"/>
      <c r="F143" s="28"/>
      <c r="G143" s="28"/>
      <c r="H143" s="28"/>
      <c r="I143" s="28"/>
      <c r="J143" s="28"/>
      <c r="K143" s="28"/>
      <c r="L143" s="28"/>
    </row>
    <row r="144" spans="1:12" s="29" customFormat="1" x14ac:dyDescent="0.25">
      <c r="A144" s="28"/>
      <c r="B144" s="28"/>
      <c r="C144" s="28"/>
      <c r="D144" s="28"/>
      <c r="E144" s="28"/>
      <c r="F144" s="28"/>
      <c r="G144" s="28"/>
      <c r="H144" s="28"/>
      <c r="I144" s="28"/>
      <c r="J144" s="28"/>
      <c r="K144" s="28"/>
      <c r="L144" s="28"/>
    </row>
    <row r="145" spans="1:12" s="29" customFormat="1" x14ac:dyDescent="0.25">
      <c r="A145" s="28"/>
      <c r="B145" s="28"/>
      <c r="C145" s="28"/>
      <c r="D145" s="28"/>
      <c r="E145" s="28"/>
      <c r="F145" s="28"/>
      <c r="G145" s="28"/>
      <c r="H145" s="28"/>
      <c r="I145" s="28"/>
      <c r="J145" s="28"/>
      <c r="K145" s="28"/>
      <c r="L145" s="28"/>
    </row>
    <row r="146" spans="1:12" s="29" customFormat="1" x14ac:dyDescent="0.25">
      <c r="A146" s="28"/>
      <c r="B146" s="28"/>
      <c r="C146" s="28"/>
      <c r="D146" s="28"/>
      <c r="E146" s="28"/>
      <c r="F146" s="28"/>
      <c r="G146" s="28"/>
      <c r="H146" s="28"/>
      <c r="I146" s="28"/>
      <c r="J146" s="28"/>
      <c r="K146" s="28"/>
      <c r="L146" s="28"/>
    </row>
    <row r="147" spans="1:12" s="29" customFormat="1" x14ac:dyDescent="0.25">
      <c r="A147" s="28"/>
      <c r="B147" s="28"/>
      <c r="C147" s="28"/>
      <c r="D147" s="28"/>
      <c r="E147" s="28"/>
      <c r="F147" s="28"/>
      <c r="G147" s="28"/>
      <c r="H147" s="28"/>
      <c r="I147" s="28"/>
      <c r="J147" s="28"/>
      <c r="K147" s="28"/>
      <c r="L147" s="28"/>
    </row>
    <row r="148" spans="1:12" s="29" customFormat="1" x14ac:dyDescent="0.25">
      <c r="A148" s="28"/>
      <c r="B148" s="28"/>
      <c r="C148" s="28"/>
      <c r="D148" s="28"/>
      <c r="E148" s="28"/>
      <c r="F148" s="28"/>
      <c r="G148" s="28"/>
      <c r="H148" s="28"/>
      <c r="I148" s="28"/>
      <c r="J148" s="28"/>
      <c r="K148" s="28"/>
      <c r="L148" s="28"/>
    </row>
    <row r="149" spans="1:12" s="29" customFormat="1" x14ac:dyDescent="0.25">
      <c r="A149" s="28"/>
      <c r="B149" s="28"/>
      <c r="C149" s="28"/>
      <c r="D149" s="28"/>
      <c r="E149" s="28"/>
      <c r="F149" s="28"/>
      <c r="G149" s="28"/>
      <c r="H149" s="28"/>
      <c r="I149" s="28"/>
      <c r="J149" s="28"/>
      <c r="K149" s="28"/>
      <c r="L149" s="28"/>
    </row>
    <row r="150" spans="1:12" s="29" customFormat="1" x14ac:dyDescent="0.25">
      <c r="A150" s="28"/>
      <c r="B150" s="28"/>
      <c r="C150" s="28"/>
      <c r="D150" s="28"/>
      <c r="E150" s="28"/>
      <c r="F150" s="28"/>
      <c r="G150" s="28"/>
      <c r="H150" s="28"/>
      <c r="I150" s="28"/>
      <c r="J150" s="28"/>
      <c r="K150" s="28"/>
      <c r="L150" s="28"/>
    </row>
    <row r="151" spans="1:12" s="29" customFormat="1" x14ac:dyDescent="0.25">
      <c r="A151" s="28"/>
      <c r="B151" s="28"/>
      <c r="C151" s="28"/>
      <c r="D151" s="28"/>
      <c r="E151" s="28"/>
      <c r="F151" s="28"/>
      <c r="G151" s="28"/>
      <c r="H151" s="28"/>
      <c r="I151" s="28"/>
      <c r="J151" s="28"/>
      <c r="K151" s="28"/>
      <c r="L151" s="28"/>
    </row>
    <row r="152" spans="1:12" s="29" customFormat="1" x14ac:dyDescent="0.25">
      <c r="A152" s="28"/>
      <c r="B152" s="28"/>
      <c r="C152" s="28"/>
      <c r="D152" s="28"/>
      <c r="E152" s="28"/>
      <c r="F152" s="28"/>
      <c r="G152" s="28"/>
      <c r="H152" s="28"/>
      <c r="I152" s="28"/>
      <c r="J152" s="28"/>
      <c r="K152" s="28"/>
      <c r="L152" s="28"/>
    </row>
    <row r="153" spans="1:12" s="29" customFormat="1" x14ac:dyDescent="0.25">
      <c r="A153" s="28"/>
      <c r="B153" s="28"/>
      <c r="C153" s="28"/>
      <c r="D153" s="28"/>
      <c r="E153" s="28"/>
      <c r="F153" s="28"/>
      <c r="G153" s="28"/>
      <c r="H153" s="28"/>
      <c r="I153" s="28"/>
      <c r="J153" s="28"/>
      <c r="K153" s="28"/>
      <c r="L153" s="28"/>
    </row>
    <row r="154" spans="1:12" s="29" customFormat="1" x14ac:dyDescent="0.25">
      <c r="A154" s="28"/>
      <c r="B154" s="28"/>
      <c r="C154" s="28"/>
      <c r="D154" s="28"/>
      <c r="E154" s="28"/>
      <c r="F154" s="28"/>
      <c r="G154" s="28"/>
      <c r="H154" s="28"/>
      <c r="I154" s="28"/>
      <c r="J154" s="28"/>
      <c r="K154" s="28"/>
      <c r="L154" s="28"/>
    </row>
    <row r="155" spans="1:12" s="29" customFormat="1" x14ac:dyDescent="0.25">
      <c r="A155" s="28"/>
      <c r="B155" s="28"/>
      <c r="C155" s="28"/>
      <c r="D155" s="28"/>
      <c r="E155" s="28"/>
      <c r="F155" s="28"/>
      <c r="G155" s="28"/>
      <c r="H155" s="28"/>
      <c r="I155" s="28"/>
      <c r="J155" s="28"/>
      <c r="K155" s="28"/>
      <c r="L155" s="28"/>
    </row>
    <row r="156" spans="1:12" s="29" customFormat="1" x14ac:dyDescent="0.25">
      <c r="A156" s="28"/>
      <c r="B156" s="28"/>
      <c r="C156" s="28"/>
      <c r="D156" s="28"/>
      <c r="E156" s="28"/>
      <c r="F156" s="28"/>
      <c r="G156" s="28"/>
      <c r="H156" s="28"/>
      <c r="I156" s="28"/>
      <c r="J156" s="28"/>
      <c r="K156" s="28"/>
      <c r="L156" s="28"/>
    </row>
    <row r="157" spans="1:12" s="29" customFormat="1" x14ac:dyDescent="0.25">
      <c r="A157" s="28"/>
      <c r="B157" s="28"/>
      <c r="C157" s="28"/>
      <c r="D157" s="28"/>
      <c r="E157" s="28"/>
      <c r="F157" s="28"/>
      <c r="G157" s="28"/>
      <c r="H157" s="28"/>
      <c r="I157" s="28"/>
      <c r="J157" s="28"/>
      <c r="K157" s="28"/>
      <c r="L157" s="28"/>
    </row>
    <row r="158" spans="1:12" s="29" customFormat="1" x14ac:dyDescent="0.25">
      <c r="A158" s="28"/>
      <c r="B158" s="28"/>
      <c r="C158" s="28"/>
      <c r="D158" s="28"/>
      <c r="E158" s="28"/>
      <c r="F158" s="28"/>
      <c r="G158" s="28"/>
      <c r="H158" s="28"/>
      <c r="I158" s="28"/>
      <c r="J158" s="28"/>
      <c r="K158" s="28"/>
      <c r="L158" s="28"/>
    </row>
    <row r="159" spans="1:12" s="29" customFormat="1" x14ac:dyDescent="0.25">
      <c r="A159" s="28"/>
      <c r="B159" s="28"/>
      <c r="C159" s="28"/>
      <c r="D159" s="28"/>
      <c r="E159" s="28"/>
      <c r="F159" s="28"/>
      <c r="G159" s="28"/>
      <c r="H159" s="28"/>
      <c r="I159" s="28"/>
      <c r="J159" s="28"/>
      <c r="K159" s="28"/>
      <c r="L159" s="28"/>
    </row>
    <row r="160" spans="1:12" s="29" customFormat="1" x14ac:dyDescent="0.25">
      <c r="A160" s="28"/>
      <c r="B160" s="28"/>
      <c r="C160" s="28"/>
      <c r="D160" s="28"/>
      <c r="E160" s="28"/>
      <c r="F160" s="28"/>
      <c r="G160" s="28"/>
      <c r="H160" s="28"/>
      <c r="I160" s="28"/>
      <c r="J160" s="28"/>
      <c r="K160" s="28"/>
      <c r="L160" s="28"/>
    </row>
    <row r="161" spans="1:12" s="29" customFormat="1" x14ac:dyDescent="0.25">
      <c r="A161" s="28"/>
      <c r="B161" s="28"/>
      <c r="C161" s="28"/>
      <c r="D161" s="28"/>
      <c r="E161" s="28"/>
      <c r="F161" s="28"/>
      <c r="G161" s="28"/>
      <c r="H161" s="28"/>
      <c r="I161" s="28"/>
      <c r="J161" s="28"/>
      <c r="K161" s="28"/>
      <c r="L161" s="28"/>
    </row>
    <row r="162" spans="1:12" s="29" customFormat="1" x14ac:dyDescent="0.25">
      <c r="A162" s="28"/>
      <c r="B162" s="28"/>
      <c r="C162" s="28"/>
      <c r="D162" s="28"/>
      <c r="E162" s="28"/>
      <c r="F162" s="28"/>
      <c r="G162" s="28"/>
      <c r="H162" s="28"/>
      <c r="I162" s="28"/>
      <c r="J162" s="28"/>
      <c r="K162" s="28"/>
      <c r="L162" s="28"/>
    </row>
    <row r="163" spans="1:12" s="29" customFormat="1" x14ac:dyDescent="0.25">
      <c r="A163" s="28"/>
      <c r="B163" s="28"/>
      <c r="C163" s="28"/>
      <c r="D163" s="28"/>
      <c r="E163" s="28"/>
      <c r="F163" s="28"/>
      <c r="G163" s="28"/>
      <c r="H163" s="28"/>
      <c r="I163" s="28"/>
      <c r="J163" s="28"/>
      <c r="K163" s="28"/>
      <c r="L163" s="28"/>
    </row>
    <row r="164" spans="1:12" s="29" customFormat="1" x14ac:dyDescent="0.25">
      <c r="A164" s="28"/>
      <c r="B164" s="28"/>
      <c r="C164" s="28"/>
      <c r="D164" s="28"/>
      <c r="E164" s="28"/>
      <c r="F164" s="28"/>
      <c r="G164" s="28"/>
      <c r="H164" s="28"/>
      <c r="I164" s="28"/>
      <c r="J164" s="28"/>
      <c r="K164" s="28"/>
      <c r="L164" s="28"/>
    </row>
    <row r="165" spans="1:12" s="29" customFormat="1" x14ac:dyDescent="0.25">
      <c r="A165" s="28"/>
      <c r="B165" s="28"/>
      <c r="C165" s="28"/>
      <c r="D165" s="28"/>
      <c r="E165" s="28"/>
      <c r="F165" s="28"/>
      <c r="G165" s="28"/>
      <c r="H165" s="28"/>
      <c r="I165" s="28"/>
      <c r="J165" s="28"/>
      <c r="K165" s="28"/>
      <c r="L165" s="28"/>
    </row>
    <row r="166" spans="1:12" s="29" customFormat="1" x14ac:dyDescent="0.25">
      <c r="A166" s="28"/>
      <c r="B166" s="28"/>
      <c r="C166" s="28"/>
      <c r="D166" s="28"/>
      <c r="E166" s="28"/>
      <c r="F166" s="28"/>
      <c r="G166" s="28"/>
      <c r="H166" s="28"/>
      <c r="I166" s="28"/>
      <c r="J166" s="28"/>
      <c r="K166" s="28"/>
      <c r="L166" s="28"/>
    </row>
    <row r="167" spans="1:12" s="29" customFormat="1" x14ac:dyDescent="0.25">
      <c r="A167" s="28"/>
      <c r="B167" s="28"/>
      <c r="C167" s="28"/>
      <c r="D167" s="28"/>
      <c r="E167" s="28"/>
      <c r="F167" s="28"/>
      <c r="G167" s="28"/>
      <c r="H167" s="28"/>
      <c r="I167" s="28"/>
      <c r="J167" s="28"/>
      <c r="K167" s="28"/>
      <c r="L167" s="28"/>
    </row>
    <row r="168" spans="1:12" s="29" customFormat="1" x14ac:dyDescent="0.25">
      <c r="A168" s="28"/>
      <c r="B168" s="28"/>
      <c r="C168" s="28"/>
      <c r="D168" s="28"/>
      <c r="E168" s="28"/>
      <c r="F168" s="28"/>
      <c r="G168" s="28"/>
      <c r="H168" s="28"/>
      <c r="I168" s="28"/>
      <c r="J168" s="28"/>
      <c r="K168" s="28"/>
      <c r="L168" s="28"/>
    </row>
    <row r="169" spans="1:12" s="29" customFormat="1" x14ac:dyDescent="0.25">
      <c r="A169" s="28"/>
      <c r="B169" s="28"/>
      <c r="C169" s="28"/>
      <c r="D169" s="28"/>
      <c r="E169" s="28"/>
      <c r="F169" s="28"/>
      <c r="G169" s="28"/>
      <c r="H169" s="28"/>
      <c r="I169" s="28"/>
      <c r="J169" s="28"/>
      <c r="K169" s="28"/>
      <c r="L169" s="28"/>
    </row>
    <row r="170" spans="1:12" s="29" customFormat="1" x14ac:dyDescent="0.25">
      <c r="A170" s="28"/>
      <c r="B170" s="28"/>
      <c r="C170" s="28"/>
      <c r="D170" s="28"/>
      <c r="E170" s="28"/>
      <c r="F170" s="28"/>
      <c r="G170" s="28"/>
      <c r="H170" s="28"/>
      <c r="I170" s="28"/>
      <c r="J170" s="28"/>
      <c r="K170" s="28"/>
      <c r="L170" s="28"/>
    </row>
    <row r="171" spans="1:12" s="29" customFormat="1" x14ac:dyDescent="0.25">
      <c r="A171" s="28"/>
      <c r="B171" s="28"/>
      <c r="C171" s="28"/>
      <c r="D171" s="28"/>
      <c r="E171" s="28"/>
      <c r="F171" s="28"/>
      <c r="G171" s="28"/>
      <c r="H171" s="28"/>
      <c r="I171" s="28"/>
      <c r="J171" s="28"/>
      <c r="K171" s="28"/>
      <c r="L171" s="28"/>
    </row>
    <row r="172" spans="1:12" s="29" customFormat="1" x14ac:dyDescent="0.25">
      <c r="A172" s="28"/>
      <c r="B172" s="28"/>
      <c r="C172" s="28"/>
      <c r="D172" s="28"/>
      <c r="E172" s="28"/>
      <c r="F172" s="28"/>
      <c r="G172" s="28"/>
      <c r="H172" s="28"/>
      <c r="I172" s="28"/>
      <c r="J172" s="28"/>
      <c r="K172" s="28"/>
      <c r="L172" s="28"/>
    </row>
    <row r="173" spans="1:12" s="29" customFormat="1" x14ac:dyDescent="0.25">
      <c r="A173" s="28"/>
      <c r="B173" s="28"/>
      <c r="C173" s="28"/>
      <c r="D173" s="28"/>
      <c r="E173" s="28"/>
      <c r="F173" s="28"/>
      <c r="G173" s="28"/>
      <c r="H173" s="28"/>
      <c r="I173" s="28"/>
      <c r="J173" s="28"/>
      <c r="K173" s="28"/>
      <c r="L173" s="28"/>
    </row>
    <row r="174" spans="1:12" s="29" customFormat="1" x14ac:dyDescent="0.25">
      <c r="A174" s="28"/>
      <c r="B174" s="28"/>
      <c r="C174" s="28"/>
      <c r="D174" s="28"/>
      <c r="E174" s="28"/>
      <c r="F174" s="28"/>
      <c r="G174" s="28"/>
      <c r="H174" s="28"/>
      <c r="I174" s="28"/>
      <c r="J174" s="28"/>
      <c r="K174" s="28"/>
      <c r="L174" s="28"/>
    </row>
    <row r="175" spans="1:12" s="29" customFormat="1" x14ac:dyDescent="0.25">
      <c r="A175" s="28"/>
      <c r="B175" s="28"/>
      <c r="C175" s="28"/>
      <c r="D175" s="28"/>
      <c r="E175" s="28"/>
      <c r="F175" s="28"/>
      <c r="G175" s="28"/>
      <c r="H175" s="28"/>
      <c r="I175" s="28"/>
      <c r="J175" s="28"/>
      <c r="K175" s="28"/>
      <c r="L175" s="28"/>
    </row>
    <row r="176" spans="1:12" s="29" customFormat="1" x14ac:dyDescent="0.25">
      <c r="A176" s="28"/>
      <c r="B176" s="28"/>
      <c r="C176" s="28"/>
      <c r="D176" s="28"/>
      <c r="E176" s="28"/>
      <c r="F176" s="28"/>
      <c r="G176" s="28"/>
      <c r="H176" s="28"/>
      <c r="I176" s="28"/>
      <c r="J176" s="28"/>
      <c r="K176" s="28"/>
      <c r="L176" s="28"/>
    </row>
    <row r="177" spans="1:12" s="29" customFormat="1" x14ac:dyDescent="0.25">
      <c r="A177" s="28"/>
      <c r="B177" s="28"/>
      <c r="C177" s="28"/>
      <c r="D177" s="28"/>
      <c r="E177" s="28"/>
      <c r="F177" s="28"/>
      <c r="G177" s="28"/>
      <c r="H177" s="28"/>
      <c r="I177" s="28"/>
      <c r="J177" s="28"/>
      <c r="K177" s="28"/>
      <c r="L177" s="28"/>
    </row>
    <row r="178" spans="1:12" s="29" customFormat="1" x14ac:dyDescent="0.25">
      <c r="A178" s="28"/>
      <c r="B178" s="28"/>
      <c r="C178" s="28"/>
      <c r="D178" s="28"/>
      <c r="E178" s="28"/>
      <c r="F178" s="28"/>
      <c r="G178" s="28"/>
      <c r="H178" s="28"/>
      <c r="I178" s="28"/>
      <c r="J178" s="28"/>
      <c r="K178" s="28"/>
      <c r="L178" s="28"/>
    </row>
    <row r="179" spans="1:12" s="29" customFormat="1" x14ac:dyDescent="0.25">
      <c r="A179" s="28"/>
      <c r="B179" s="28"/>
      <c r="C179" s="28"/>
      <c r="D179" s="28"/>
      <c r="E179" s="28"/>
      <c r="F179" s="28"/>
      <c r="G179" s="28"/>
      <c r="H179" s="28"/>
      <c r="I179" s="28"/>
      <c r="J179" s="28"/>
      <c r="K179" s="28"/>
      <c r="L179" s="28"/>
    </row>
    <row r="180" spans="1:12" s="29" customFormat="1" x14ac:dyDescent="0.25">
      <c r="A180" s="28"/>
      <c r="B180" s="28"/>
      <c r="C180" s="28"/>
      <c r="D180" s="28"/>
      <c r="E180" s="28"/>
      <c r="F180" s="28"/>
      <c r="G180" s="28"/>
      <c r="H180" s="28"/>
      <c r="I180" s="28"/>
      <c r="J180" s="28"/>
      <c r="K180" s="28"/>
      <c r="L180" s="28"/>
    </row>
    <row r="181" spans="1:12" s="29" customFormat="1" x14ac:dyDescent="0.25">
      <c r="A181" s="28"/>
      <c r="B181" s="28"/>
      <c r="C181" s="28"/>
      <c r="D181" s="28"/>
      <c r="E181" s="28"/>
      <c r="F181" s="28"/>
      <c r="G181" s="28"/>
      <c r="H181" s="28"/>
      <c r="I181" s="28"/>
      <c r="J181" s="28"/>
      <c r="K181" s="28"/>
      <c r="L181" s="28"/>
    </row>
    <row r="182" spans="1:12" s="29" customFormat="1" x14ac:dyDescent="0.25">
      <c r="A182" s="28"/>
      <c r="B182" s="28"/>
      <c r="C182" s="28"/>
      <c r="D182" s="28"/>
      <c r="E182" s="28"/>
      <c r="F182" s="28"/>
      <c r="G182" s="28"/>
      <c r="H182" s="28"/>
      <c r="I182" s="28"/>
      <c r="J182" s="28"/>
      <c r="K182" s="28"/>
      <c r="L182" s="28"/>
    </row>
    <row r="183" spans="1:12" s="29" customFormat="1" x14ac:dyDescent="0.25">
      <c r="A183" s="28"/>
      <c r="B183" s="28"/>
      <c r="C183" s="28"/>
      <c r="D183" s="28"/>
      <c r="E183" s="28"/>
      <c r="F183" s="28"/>
      <c r="G183" s="28"/>
      <c r="H183" s="28"/>
      <c r="I183" s="28"/>
      <c r="J183" s="28"/>
      <c r="K183" s="28"/>
      <c r="L183" s="28"/>
    </row>
    <row r="184" spans="1:12" s="29" customFormat="1" x14ac:dyDescent="0.25">
      <c r="A184" s="28"/>
      <c r="B184" s="28"/>
      <c r="C184" s="28"/>
      <c r="D184" s="28"/>
      <c r="E184" s="28"/>
      <c r="F184" s="28"/>
      <c r="G184" s="28"/>
      <c r="H184" s="28"/>
      <c r="I184" s="28"/>
      <c r="J184" s="28"/>
      <c r="K184" s="28"/>
      <c r="L184" s="28"/>
    </row>
    <row r="185" spans="1:12" s="29" customFormat="1" x14ac:dyDescent="0.25">
      <c r="A185" s="28"/>
      <c r="B185" s="28"/>
      <c r="C185" s="28"/>
      <c r="D185" s="28"/>
      <c r="E185" s="28"/>
      <c r="F185" s="28"/>
      <c r="G185" s="28"/>
      <c r="H185" s="28"/>
      <c r="I185" s="28"/>
      <c r="J185" s="28"/>
      <c r="K185" s="28"/>
      <c r="L185" s="28"/>
    </row>
    <row r="186" spans="1:12" s="29" customFormat="1" x14ac:dyDescent="0.25">
      <c r="A186" s="28"/>
      <c r="B186" s="28"/>
      <c r="C186" s="28"/>
      <c r="D186" s="28"/>
      <c r="E186" s="28"/>
      <c r="F186" s="28"/>
      <c r="G186" s="28"/>
      <c r="H186" s="28"/>
      <c r="I186" s="28"/>
      <c r="J186" s="28"/>
      <c r="K186" s="28"/>
      <c r="L186" s="28"/>
    </row>
    <row r="187" spans="1:12" s="29" customFormat="1" x14ac:dyDescent="0.25">
      <c r="A187" s="28"/>
      <c r="B187" s="28"/>
      <c r="C187" s="28"/>
      <c r="D187" s="28"/>
      <c r="E187" s="28"/>
      <c r="F187" s="28"/>
      <c r="G187" s="28"/>
      <c r="H187" s="28"/>
      <c r="I187" s="28"/>
      <c r="J187" s="28"/>
      <c r="K187" s="28"/>
      <c r="L187" s="28"/>
    </row>
    <row r="188" spans="1:12" s="29" customFormat="1" x14ac:dyDescent="0.25">
      <c r="A188" s="28"/>
      <c r="B188" s="28"/>
      <c r="C188" s="28"/>
      <c r="D188" s="28"/>
      <c r="E188" s="28"/>
      <c r="F188" s="28"/>
      <c r="G188" s="28"/>
      <c r="H188" s="28"/>
      <c r="I188" s="28"/>
      <c r="J188" s="28"/>
      <c r="K188" s="28"/>
      <c r="L188" s="28"/>
    </row>
    <row r="189" spans="1:12" s="29" customFormat="1" x14ac:dyDescent="0.25">
      <c r="A189" s="28"/>
      <c r="B189" s="28"/>
      <c r="C189" s="28"/>
      <c r="D189" s="28"/>
      <c r="E189" s="28"/>
      <c r="F189" s="28"/>
      <c r="G189" s="28"/>
      <c r="H189" s="28"/>
      <c r="I189" s="28"/>
      <c r="J189" s="28"/>
      <c r="K189" s="28"/>
      <c r="L189" s="28"/>
    </row>
    <row r="190" spans="1:12" s="29" customFormat="1" x14ac:dyDescent="0.25">
      <c r="A190" s="28"/>
      <c r="B190" s="28"/>
      <c r="C190" s="28"/>
      <c r="D190" s="28"/>
      <c r="E190" s="28"/>
      <c r="F190" s="28"/>
      <c r="G190" s="28"/>
      <c r="H190" s="28"/>
      <c r="I190" s="28"/>
      <c r="J190" s="28"/>
      <c r="K190" s="28"/>
      <c r="L190" s="28"/>
    </row>
    <row r="191" spans="1:12" s="29" customFormat="1" x14ac:dyDescent="0.25">
      <c r="A191" s="28"/>
      <c r="B191" s="28"/>
      <c r="C191" s="28"/>
      <c r="D191" s="28"/>
      <c r="E191" s="28"/>
      <c r="F191" s="28"/>
      <c r="G191" s="28"/>
      <c r="H191" s="28"/>
      <c r="I191" s="28"/>
      <c r="J191" s="28"/>
      <c r="K191" s="28"/>
      <c r="L191" s="28"/>
    </row>
    <row r="192" spans="1:12" s="29" customFormat="1" x14ac:dyDescent="0.25">
      <c r="A192" s="28"/>
      <c r="B192" s="28"/>
      <c r="C192" s="28"/>
      <c r="D192" s="28"/>
      <c r="E192" s="28"/>
      <c r="F192" s="28"/>
      <c r="G192" s="28"/>
      <c r="H192" s="28"/>
      <c r="I192" s="28"/>
      <c r="J192" s="28"/>
      <c r="K192" s="28"/>
      <c r="L192" s="28"/>
    </row>
    <row r="193" spans="1:12" s="29" customFormat="1" x14ac:dyDescent="0.25">
      <c r="A193" s="28"/>
      <c r="B193" s="28"/>
      <c r="C193" s="28"/>
      <c r="D193" s="28"/>
      <c r="E193" s="28"/>
      <c r="F193" s="28"/>
      <c r="G193" s="28"/>
      <c r="H193" s="28"/>
      <c r="I193" s="28"/>
      <c r="J193" s="28"/>
      <c r="K193" s="28"/>
      <c r="L193" s="28"/>
    </row>
    <row r="194" spans="1:12" s="29" customFormat="1" x14ac:dyDescent="0.25">
      <c r="A194" s="28"/>
      <c r="B194" s="28"/>
      <c r="C194" s="28"/>
      <c r="D194" s="28"/>
      <c r="E194" s="28"/>
      <c r="F194" s="28"/>
      <c r="G194" s="28"/>
      <c r="H194" s="28"/>
      <c r="I194" s="28"/>
      <c r="J194" s="28"/>
      <c r="K194" s="28"/>
      <c r="L194" s="28"/>
    </row>
    <row r="195" spans="1:12" s="29" customFormat="1" x14ac:dyDescent="0.25">
      <c r="A195" s="28"/>
      <c r="B195" s="28"/>
      <c r="C195" s="28"/>
      <c r="D195" s="28"/>
      <c r="E195" s="28"/>
      <c r="F195" s="28"/>
      <c r="G195" s="28"/>
      <c r="H195" s="28"/>
      <c r="I195" s="28"/>
      <c r="J195" s="28"/>
      <c r="K195" s="28"/>
      <c r="L195" s="28"/>
    </row>
    <row r="196" spans="1:12" s="29" customFormat="1" x14ac:dyDescent="0.25">
      <c r="A196" s="28"/>
      <c r="B196" s="28"/>
      <c r="C196" s="28"/>
      <c r="D196" s="28"/>
      <c r="E196" s="28"/>
      <c r="F196" s="28"/>
      <c r="G196" s="28"/>
      <c r="H196" s="28"/>
      <c r="I196" s="28"/>
      <c r="J196" s="28"/>
      <c r="K196" s="28"/>
      <c r="L196" s="28"/>
    </row>
    <row r="197" spans="1:12" s="29" customFormat="1" x14ac:dyDescent="0.25">
      <c r="A197" s="28"/>
      <c r="B197" s="28"/>
      <c r="C197" s="28"/>
      <c r="D197" s="28"/>
      <c r="E197" s="28"/>
      <c r="F197" s="28"/>
      <c r="G197" s="28"/>
      <c r="H197" s="28"/>
      <c r="I197" s="28"/>
      <c r="J197" s="28"/>
      <c r="K197" s="28"/>
      <c r="L197" s="28"/>
    </row>
    <row r="198" spans="1:12" s="29" customFormat="1" x14ac:dyDescent="0.25">
      <c r="A198" s="28"/>
      <c r="B198" s="28"/>
      <c r="C198" s="28"/>
      <c r="D198" s="28"/>
      <c r="E198" s="28"/>
      <c r="F198" s="28"/>
      <c r="G198" s="28"/>
      <c r="H198" s="28"/>
      <c r="I198" s="28"/>
      <c r="J198" s="28"/>
      <c r="K198" s="28"/>
      <c r="L198" s="28"/>
    </row>
    <row r="199" spans="1:12" s="29" customFormat="1" x14ac:dyDescent="0.25">
      <c r="A199" s="28"/>
      <c r="B199" s="28"/>
      <c r="C199" s="28"/>
      <c r="D199" s="28"/>
      <c r="E199" s="28"/>
      <c r="F199" s="28"/>
      <c r="G199" s="28"/>
      <c r="H199" s="28"/>
      <c r="I199" s="28"/>
      <c r="J199" s="28"/>
      <c r="K199" s="28"/>
      <c r="L199" s="28"/>
    </row>
    <row r="200" spans="1:12" s="29" customFormat="1" x14ac:dyDescent="0.25">
      <c r="A200" s="28"/>
      <c r="B200" s="28"/>
      <c r="C200" s="28"/>
      <c r="D200" s="28"/>
      <c r="E200" s="28"/>
      <c r="F200" s="28"/>
      <c r="G200" s="28"/>
      <c r="H200" s="28"/>
      <c r="I200" s="28"/>
      <c r="J200" s="28"/>
      <c r="K200" s="28"/>
      <c r="L200" s="28"/>
    </row>
    <row r="201" spans="1:12" s="29" customFormat="1" x14ac:dyDescent="0.25">
      <c r="A201" s="28"/>
      <c r="B201" s="28"/>
      <c r="C201" s="28"/>
      <c r="D201" s="28"/>
      <c r="E201" s="28"/>
      <c r="F201" s="28"/>
      <c r="G201" s="28"/>
      <c r="H201" s="28"/>
      <c r="I201" s="28"/>
      <c r="J201" s="28"/>
      <c r="K201" s="28"/>
      <c r="L201" s="28"/>
    </row>
    <row r="202" spans="1:12" s="29" customFormat="1" x14ac:dyDescent="0.25">
      <c r="A202" s="28"/>
      <c r="B202" s="28"/>
      <c r="C202" s="28"/>
      <c r="D202" s="28"/>
      <c r="E202" s="28"/>
      <c r="F202" s="28"/>
      <c r="G202" s="28"/>
      <c r="H202" s="28"/>
      <c r="I202" s="28"/>
      <c r="J202" s="28"/>
      <c r="K202" s="28"/>
      <c r="L202" s="28"/>
    </row>
    <row r="203" spans="1:12" s="29" customFormat="1" x14ac:dyDescent="0.25">
      <c r="A203" s="28"/>
      <c r="B203" s="28"/>
      <c r="C203" s="28"/>
      <c r="D203" s="28"/>
      <c r="E203" s="28"/>
      <c r="F203" s="28"/>
      <c r="G203" s="28"/>
      <c r="H203" s="28"/>
      <c r="I203" s="28"/>
      <c r="J203" s="28"/>
      <c r="K203" s="28"/>
      <c r="L203" s="28"/>
    </row>
    <row r="204" spans="1:12" s="29" customFormat="1" x14ac:dyDescent="0.25">
      <c r="A204" s="28"/>
      <c r="B204" s="28"/>
      <c r="C204" s="28"/>
      <c r="D204" s="28"/>
      <c r="E204" s="28"/>
      <c r="F204" s="28"/>
      <c r="G204" s="28"/>
      <c r="H204" s="28"/>
      <c r="I204" s="28"/>
      <c r="J204" s="28"/>
      <c r="K204" s="28"/>
      <c r="L204" s="28"/>
    </row>
    <row r="205" spans="1:12" s="29" customFormat="1" x14ac:dyDescent="0.25">
      <c r="A205" s="28"/>
      <c r="B205" s="28"/>
      <c r="C205" s="28"/>
      <c r="D205" s="28"/>
      <c r="E205" s="28"/>
      <c r="F205" s="28"/>
      <c r="G205" s="28"/>
      <c r="H205" s="28"/>
      <c r="I205" s="28"/>
      <c r="J205" s="28"/>
      <c r="K205" s="28"/>
      <c r="L205" s="28"/>
    </row>
    <row r="206" spans="1:12" s="29" customFormat="1" x14ac:dyDescent="0.25">
      <c r="A206" s="28"/>
      <c r="B206" s="28"/>
      <c r="C206" s="28"/>
      <c r="D206" s="28"/>
      <c r="E206" s="28"/>
      <c r="F206" s="28"/>
      <c r="G206" s="28"/>
      <c r="H206" s="28"/>
      <c r="I206" s="28"/>
      <c r="J206" s="28"/>
      <c r="K206" s="28"/>
      <c r="L206" s="28"/>
    </row>
    <row r="207" spans="1:12" s="29" customFormat="1" x14ac:dyDescent="0.25">
      <c r="A207" s="28"/>
      <c r="B207" s="28"/>
      <c r="C207" s="28"/>
      <c r="D207" s="28"/>
      <c r="E207" s="28"/>
      <c r="F207" s="28"/>
      <c r="G207" s="28"/>
      <c r="H207" s="28"/>
      <c r="I207" s="28"/>
      <c r="J207" s="28"/>
      <c r="K207" s="28"/>
      <c r="L207" s="28"/>
    </row>
    <row r="208" spans="1:12" s="29" customFormat="1" x14ac:dyDescent="0.25">
      <c r="A208" s="28"/>
      <c r="B208" s="28"/>
      <c r="C208" s="28"/>
      <c r="D208" s="28"/>
      <c r="E208" s="28"/>
      <c r="F208" s="28"/>
      <c r="G208" s="28"/>
      <c r="H208" s="28"/>
      <c r="I208" s="28"/>
      <c r="J208" s="28"/>
      <c r="K208" s="28"/>
      <c r="L208" s="28"/>
    </row>
    <row r="209" spans="1:12" s="29" customFormat="1" x14ac:dyDescent="0.25">
      <c r="A209" s="28"/>
      <c r="B209" s="28"/>
      <c r="C209" s="28"/>
      <c r="D209" s="28"/>
      <c r="E209" s="28"/>
      <c r="F209" s="28"/>
      <c r="G209" s="28"/>
      <c r="H209" s="28"/>
      <c r="I209" s="28"/>
      <c r="J209" s="28"/>
      <c r="K209" s="28"/>
      <c r="L209" s="28"/>
    </row>
    <row r="210" spans="1:12" s="29" customFormat="1" x14ac:dyDescent="0.25">
      <c r="A210" s="28"/>
      <c r="B210" s="28"/>
      <c r="C210" s="28"/>
      <c r="D210" s="28"/>
      <c r="E210" s="28"/>
      <c r="F210" s="28"/>
      <c r="G210" s="28"/>
      <c r="H210" s="28"/>
      <c r="I210" s="28"/>
      <c r="J210" s="28"/>
      <c r="K210" s="28"/>
      <c r="L210" s="28"/>
    </row>
    <row r="211" spans="1:12" s="29" customFormat="1" x14ac:dyDescent="0.25">
      <c r="A211" s="28"/>
      <c r="B211" s="28"/>
      <c r="C211" s="28"/>
      <c r="D211" s="28"/>
      <c r="E211" s="28"/>
      <c r="F211" s="28"/>
      <c r="G211" s="28"/>
      <c r="H211" s="28"/>
      <c r="I211" s="28"/>
      <c r="J211" s="28"/>
      <c r="K211" s="28"/>
      <c r="L211" s="28"/>
    </row>
    <row r="212" spans="1:12" s="29" customFormat="1" x14ac:dyDescent="0.25">
      <c r="A212" s="28"/>
      <c r="B212" s="28"/>
      <c r="C212" s="28"/>
      <c r="D212" s="28"/>
      <c r="E212" s="28"/>
      <c r="F212" s="28"/>
      <c r="G212" s="28"/>
      <c r="H212" s="28"/>
      <c r="I212" s="28"/>
      <c r="J212" s="28"/>
      <c r="K212" s="28"/>
      <c r="L212" s="28"/>
    </row>
    <row r="213" spans="1:12" s="29" customFormat="1" x14ac:dyDescent="0.25">
      <c r="A213" s="28"/>
      <c r="B213" s="28"/>
      <c r="C213" s="28"/>
      <c r="D213" s="28"/>
      <c r="E213" s="28"/>
      <c r="F213" s="28"/>
      <c r="G213" s="28"/>
      <c r="H213" s="28"/>
      <c r="I213" s="28"/>
      <c r="J213" s="28"/>
      <c r="K213" s="28"/>
      <c r="L213" s="28"/>
    </row>
    <row r="214" spans="1:12" s="29" customFormat="1" x14ac:dyDescent="0.25">
      <c r="A214" s="28"/>
      <c r="B214" s="28"/>
      <c r="C214" s="28"/>
      <c r="D214" s="28"/>
      <c r="E214" s="28"/>
      <c r="F214" s="28"/>
      <c r="G214" s="28"/>
      <c r="H214" s="28"/>
      <c r="I214" s="28"/>
      <c r="J214" s="28"/>
      <c r="K214" s="28"/>
      <c r="L214" s="28"/>
    </row>
    <row r="215" spans="1:12" s="29" customFormat="1" x14ac:dyDescent="0.25">
      <c r="A215" s="28"/>
      <c r="B215" s="28"/>
      <c r="C215" s="28"/>
      <c r="D215" s="28"/>
      <c r="E215" s="28"/>
      <c r="F215" s="28"/>
      <c r="G215" s="28"/>
      <c r="H215" s="28"/>
      <c r="I215" s="28"/>
      <c r="J215" s="28"/>
      <c r="K215" s="28"/>
      <c r="L215" s="28"/>
    </row>
    <row r="216" spans="1:12" s="29" customFormat="1" x14ac:dyDescent="0.25">
      <c r="A216" s="28"/>
      <c r="B216" s="28"/>
      <c r="C216" s="28"/>
      <c r="D216" s="28"/>
      <c r="E216" s="28"/>
      <c r="F216" s="28"/>
      <c r="G216" s="28"/>
      <c r="H216" s="28"/>
      <c r="I216" s="28"/>
      <c r="J216" s="28"/>
      <c r="K216" s="28"/>
      <c r="L216" s="28"/>
    </row>
    <row r="217" spans="1:12" s="29" customFormat="1" x14ac:dyDescent="0.25">
      <c r="A217" s="28"/>
      <c r="B217" s="28"/>
      <c r="C217" s="28"/>
      <c r="D217" s="28"/>
      <c r="E217" s="28"/>
      <c r="F217" s="28"/>
      <c r="G217" s="28"/>
      <c r="H217" s="28"/>
      <c r="I217" s="28"/>
      <c r="J217" s="28"/>
      <c r="K217" s="28"/>
      <c r="L217" s="28"/>
    </row>
    <row r="218" spans="1:12" s="29" customFormat="1" x14ac:dyDescent="0.25">
      <c r="A218" s="28"/>
      <c r="B218" s="28"/>
      <c r="C218" s="28"/>
      <c r="D218" s="28"/>
      <c r="E218" s="28"/>
      <c r="F218" s="28"/>
      <c r="G218" s="28"/>
      <c r="H218" s="28"/>
      <c r="I218" s="28"/>
      <c r="J218" s="28"/>
      <c r="K218" s="28"/>
      <c r="L218" s="28"/>
    </row>
    <row r="219" spans="1:12" s="29" customFormat="1" x14ac:dyDescent="0.25">
      <c r="A219" s="28"/>
      <c r="B219" s="28"/>
      <c r="C219" s="28"/>
      <c r="D219" s="28"/>
      <c r="E219" s="28"/>
      <c r="F219" s="28"/>
      <c r="G219" s="28"/>
      <c r="H219" s="28"/>
      <c r="I219" s="28"/>
      <c r="J219" s="28"/>
      <c r="K219" s="28"/>
      <c r="L219" s="28"/>
    </row>
    <row r="220" spans="1:12" s="29" customFormat="1" x14ac:dyDescent="0.25">
      <c r="A220" s="28"/>
      <c r="B220" s="28"/>
      <c r="C220" s="28"/>
      <c r="D220" s="28"/>
      <c r="E220" s="28"/>
      <c r="F220" s="28"/>
      <c r="G220" s="28"/>
      <c r="H220" s="28"/>
      <c r="I220" s="28"/>
      <c r="J220" s="28"/>
      <c r="K220" s="28"/>
      <c r="L220" s="28"/>
    </row>
    <row r="221" spans="1:12" s="29" customFormat="1" x14ac:dyDescent="0.25">
      <c r="A221" s="28"/>
      <c r="B221" s="28"/>
      <c r="C221" s="28"/>
      <c r="D221" s="28"/>
      <c r="E221" s="28"/>
      <c r="F221" s="28"/>
      <c r="G221" s="28"/>
      <c r="H221" s="28"/>
      <c r="I221" s="28"/>
      <c r="J221" s="28"/>
      <c r="K221" s="28"/>
      <c r="L221" s="28"/>
    </row>
    <row r="222" spans="1:12" s="29" customFormat="1" x14ac:dyDescent="0.25">
      <c r="A222" s="28"/>
      <c r="B222" s="28"/>
      <c r="C222" s="28"/>
      <c r="D222" s="28"/>
      <c r="E222" s="28"/>
      <c r="F222" s="28"/>
      <c r="G222" s="28"/>
      <c r="H222" s="28"/>
      <c r="I222" s="28"/>
      <c r="J222" s="28"/>
      <c r="K222" s="28"/>
      <c r="L222" s="28"/>
    </row>
    <row r="223" spans="1:12" s="29" customFormat="1" x14ac:dyDescent="0.25">
      <c r="A223" s="28"/>
      <c r="B223" s="28"/>
      <c r="C223" s="28"/>
      <c r="D223" s="28"/>
      <c r="E223" s="28"/>
      <c r="F223" s="28"/>
      <c r="G223" s="28"/>
      <c r="H223" s="28"/>
      <c r="I223" s="28"/>
      <c r="J223" s="28"/>
      <c r="K223" s="28"/>
      <c r="L223" s="28"/>
    </row>
    <row r="224" spans="1:12" s="29" customFormat="1" x14ac:dyDescent="0.25">
      <c r="A224" s="28"/>
      <c r="B224" s="28"/>
      <c r="C224" s="28"/>
      <c r="D224" s="28"/>
      <c r="E224" s="28"/>
      <c r="F224" s="28"/>
      <c r="G224" s="28"/>
      <c r="H224" s="28"/>
      <c r="I224" s="28"/>
      <c r="J224" s="28"/>
      <c r="K224" s="28"/>
      <c r="L224" s="28"/>
    </row>
    <row r="225" spans="1:12" s="29" customFormat="1" x14ac:dyDescent="0.25">
      <c r="A225" s="28"/>
      <c r="B225" s="28"/>
      <c r="C225" s="28"/>
      <c r="D225" s="28"/>
      <c r="E225" s="28"/>
      <c r="F225" s="28"/>
      <c r="G225" s="28"/>
      <c r="H225" s="28"/>
      <c r="I225" s="28"/>
      <c r="J225" s="28"/>
      <c r="K225" s="28"/>
      <c r="L225" s="28"/>
    </row>
    <row r="226" spans="1:12" s="29" customFormat="1" x14ac:dyDescent="0.25">
      <c r="A226" s="28"/>
      <c r="B226" s="28"/>
      <c r="C226" s="28"/>
      <c r="D226" s="28"/>
      <c r="E226" s="28"/>
      <c r="F226" s="28"/>
      <c r="G226" s="28"/>
      <c r="H226" s="28"/>
      <c r="I226" s="28"/>
      <c r="J226" s="28"/>
      <c r="K226" s="28"/>
      <c r="L226" s="28"/>
    </row>
    <row r="227" spans="1:12" s="29" customFormat="1" x14ac:dyDescent="0.25">
      <c r="A227" s="28"/>
      <c r="B227" s="28"/>
      <c r="C227" s="28"/>
      <c r="D227" s="28"/>
      <c r="E227" s="28"/>
      <c r="F227" s="28"/>
      <c r="G227" s="28"/>
      <c r="H227" s="28"/>
      <c r="I227" s="28"/>
      <c r="J227" s="28"/>
      <c r="K227" s="28"/>
      <c r="L227" s="28"/>
    </row>
    <row r="228" spans="1:12" s="29" customFormat="1" x14ac:dyDescent="0.25">
      <c r="A228" s="28"/>
      <c r="B228" s="28"/>
      <c r="C228" s="28"/>
      <c r="D228" s="28"/>
      <c r="E228" s="28"/>
      <c r="F228" s="28"/>
      <c r="G228" s="28"/>
      <c r="H228" s="28"/>
      <c r="I228" s="28"/>
      <c r="J228" s="28"/>
      <c r="K228" s="28"/>
      <c r="L228" s="28"/>
    </row>
    <row r="229" spans="1:12" s="29" customFormat="1" x14ac:dyDescent="0.25">
      <c r="A229" s="28"/>
      <c r="B229" s="28"/>
      <c r="C229" s="28"/>
      <c r="D229" s="28"/>
      <c r="E229" s="28"/>
      <c r="F229" s="28"/>
      <c r="G229" s="28"/>
      <c r="H229" s="28"/>
      <c r="I229" s="28"/>
      <c r="J229" s="28"/>
      <c r="K229" s="28"/>
      <c r="L229" s="28"/>
    </row>
    <row r="230" spans="1:12" s="29" customFormat="1" x14ac:dyDescent="0.25">
      <c r="A230" s="28"/>
      <c r="B230" s="28"/>
      <c r="C230" s="28"/>
      <c r="D230" s="28"/>
      <c r="E230" s="28"/>
      <c r="F230" s="28"/>
      <c r="G230" s="28"/>
      <c r="H230" s="28"/>
      <c r="I230" s="28"/>
      <c r="J230" s="28"/>
      <c r="K230" s="28"/>
      <c r="L230" s="28"/>
    </row>
    <row r="231" spans="1:12" s="29" customFormat="1" x14ac:dyDescent="0.25">
      <c r="A231" s="28"/>
      <c r="B231" s="28"/>
      <c r="C231" s="28"/>
      <c r="D231" s="28"/>
      <c r="E231" s="28"/>
      <c r="F231" s="28"/>
      <c r="G231" s="28"/>
      <c r="H231" s="28"/>
      <c r="I231" s="28"/>
      <c r="J231" s="28"/>
      <c r="K231" s="28"/>
      <c r="L231" s="28"/>
    </row>
    <row r="232" spans="1:12" s="29" customFormat="1" x14ac:dyDescent="0.25">
      <c r="A232" s="28"/>
      <c r="B232" s="28"/>
      <c r="C232" s="28"/>
      <c r="D232" s="28"/>
      <c r="E232" s="28"/>
      <c r="F232" s="28"/>
      <c r="G232" s="28"/>
      <c r="H232" s="28"/>
      <c r="I232" s="28"/>
      <c r="J232" s="28"/>
      <c r="K232" s="28"/>
      <c r="L232" s="28"/>
    </row>
    <row r="233" spans="1:12" s="29" customFormat="1" x14ac:dyDescent="0.25">
      <c r="A233" s="28"/>
      <c r="B233" s="28"/>
      <c r="C233" s="28"/>
      <c r="D233" s="28"/>
      <c r="E233" s="28"/>
      <c r="F233" s="28"/>
      <c r="G233" s="28"/>
      <c r="H233" s="28"/>
      <c r="I233" s="28"/>
      <c r="J233" s="28"/>
      <c r="K233" s="28"/>
      <c r="L233" s="28"/>
    </row>
    <row r="234" spans="1:12" s="29" customFormat="1" x14ac:dyDescent="0.25">
      <c r="A234" s="28"/>
      <c r="B234" s="28"/>
      <c r="C234" s="28"/>
      <c r="D234" s="28"/>
      <c r="E234" s="28"/>
      <c r="F234" s="28"/>
      <c r="G234" s="28"/>
      <c r="H234" s="28"/>
      <c r="I234" s="28"/>
      <c r="J234" s="28"/>
      <c r="K234" s="28"/>
      <c r="L234" s="28"/>
    </row>
    <row r="235" spans="1:12" s="29" customFormat="1" x14ac:dyDescent="0.25">
      <c r="A235" s="28"/>
      <c r="B235" s="28"/>
      <c r="C235" s="28"/>
      <c r="D235" s="28"/>
      <c r="E235" s="28"/>
      <c r="F235" s="28"/>
      <c r="G235" s="28"/>
      <c r="H235" s="28"/>
      <c r="I235" s="28"/>
      <c r="J235" s="28"/>
      <c r="K235" s="28"/>
      <c r="L235" s="28"/>
    </row>
    <row r="236" spans="1:12" s="29" customFormat="1" x14ac:dyDescent="0.25">
      <c r="A236" s="28"/>
      <c r="B236" s="28"/>
      <c r="C236" s="28"/>
      <c r="D236" s="28"/>
      <c r="E236" s="28"/>
      <c r="F236" s="28"/>
      <c r="G236" s="28"/>
      <c r="H236" s="28"/>
      <c r="I236" s="28"/>
      <c r="J236" s="28"/>
      <c r="K236" s="28"/>
      <c r="L236" s="28"/>
    </row>
    <row r="237" spans="1:12" s="29" customFormat="1" x14ac:dyDescent="0.25">
      <c r="A237" s="28"/>
      <c r="B237" s="28"/>
      <c r="C237" s="28"/>
      <c r="D237" s="28"/>
      <c r="E237" s="28"/>
      <c r="F237" s="28"/>
      <c r="G237" s="28"/>
      <c r="H237" s="28"/>
      <c r="I237" s="28"/>
      <c r="J237" s="28"/>
      <c r="K237" s="28"/>
      <c r="L237" s="28"/>
    </row>
    <row r="238" spans="1:12" s="29" customFormat="1" x14ac:dyDescent="0.25">
      <c r="A238" s="28"/>
      <c r="B238" s="28"/>
      <c r="C238" s="28"/>
      <c r="D238" s="28"/>
      <c r="E238" s="28"/>
      <c r="F238" s="28"/>
      <c r="G238" s="28"/>
      <c r="H238" s="28"/>
      <c r="I238" s="28"/>
      <c r="J238" s="28"/>
      <c r="K238" s="28"/>
      <c r="L238" s="28"/>
    </row>
    <row r="239" spans="1:12" s="29" customFormat="1" x14ac:dyDescent="0.25">
      <c r="A239" s="28"/>
      <c r="B239" s="28"/>
      <c r="C239" s="28"/>
      <c r="D239" s="28"/>
      <c r="E239" s="28"/>
      <c r="F239" s="28"/>
      <c r="G239" s="28"/>
      <c r="H239" s="28"/>
      <c r="I239" s="28"/>
      <c r="J239" s="28"/>
      <c r="K239" s="28"/>
      <c r="L239" s="28"/>
    </row>
    <row r="240" spans="1:12" s="29" customFormat="1" x14ac:dyDescent="0.25">
      <c r="A240" s="28"/>
      <c r="B240" s="28"/>
      <c r="C240" s="28"/>
      <c r="D240" s="28"/>
      <c r="E240" s="28"/>
      <c r="F240" s="28"/>
      <c r="G240" s="28"/>
      <c r="H240" s="28"/>
      <c r="I240" s="28"/>
      <c r="J240" s="28"/>
      <c r="K240" s="28"/>
      <c r="L240" s="28"/>
    </row>
    <row r="241" spans="1:12" s="29" customFormat="1" x14ac:dyDescent="0.25">
      <c r="A241" s="28"/>
      <c r="B241" s="28"/>
      <c r="C241" s="28"/>
      <c r="D241" s="28"/>
      <c r="E241" s="28"/>
      <c r="F241" s="28"/>
      <c r="G241" s="28"/>
      <c r="H241" s="28"/>
      <c r="I241" s="28"/>
      <c r="J241" s="28"/>
      <c r="K241" s="28"/>
      <c r="L241" s="28"/>
    </row>
    <row r="242" spans="1:12" s="29" customFormat="1" x14ac:dyDescent="0.25">
      <c r="A242" s="28"/>
      <c r="B242" s="28"/>
      <c r="C242" s="28"/>
      <c r="D242" s="28"/>
      <c r="E242" s="28"/>
      <c r="F242" s="28"/>
      <c r="G242" s="28"/>
      <c r="H242" s="28"/>
      <c r="I242" s="28"/>
      <c r="J242" s="28"/>
      <c r="K242" s="28"/>
      <c r="L242" s="28"/>
    </row>
    <row r="243" spans="1:12" s="29" customFormat="1" x14ac:dyDescent="0.25">
      <c r="A243" s="28"/>
      <c r="B243" s="28"/>
      <c r="C243" s="28"/>
      <c r="D243" s="28"/>
      <c r="E243" s="28"/>
      <c r="F243" s="28"/>
      <c r="G243" s="28"/>
      <c r="H243" s="28"/>
      <c r="I243" s="28"/>
      <c r="J243" s="28"/>
      <c r="K243" s="28"/>
      <c r="L243" s="28"/>
    </row>
    <row r="244" spans="1:12" s="29" customFormat="1" x14ac:dyDescent="0.25">
      <c r="A244" s="28"/>
      <c r="B244" s="28"/>
      <c r="C244" s="28"/>
      <c r="D244" s="28"/>
      <c r="E244" s="28"/>
      <c r="F244" s="28"/>
      <c r="G244" s="28"/>
      <c r="H244" s="28"/>
      <c r="I244" s="28"/>
      <c r="J244" s="28"/>
      <c r="K244" s="28"/>
      <c r="L244" s="28"/>
    </row>
    <row r="245" spans="1:12" s="29" customFormat="1" x14ac:dyDescent="0.25">
      <c r="A245" s="28"/>
      <c r="B245" s="28"/>
      <c r="C245" s="28"/>
      <c r="D245" s="28"/>
      <c r="E245" s="28"/>
      <c r="F245" s="28"/>
      <c r="G245" s="28"/>
      <c r="H245" s="28"/>
      <c r="I245" s="28"/>
      <c r="J245" s="28"/>
      <c r="K245" s="28"/>
      <c r="L245" s="28"/>
    </row>
    <row r="246" spans="1:12" s="29" customFormat="1" x14ac:dyDescent="0.25">
      <c r="A246" s="28"/>
      <c r="B246" s="28"/>
      <c r="C246" s="28"/>
      <c r="D246" s="28"/>
      <c r="E246" s="28"/>
      <c r="F246" s="28"/>
      <c r="G246" s="28"/>
      <c r="H246" s="28"/>
      <c r="I246" s="28"/>
      <c r="J246" s="28"/>
      <c r="K246" s="28"/>
      <c r="L246" s="28"/>
    </row>
    <row r="247" spans="1:12" s="29" customFormat="1" x14ac:dyDescent="0.25">
      <c r="A247" s="28"/>
      <c r="B247" s="28"/>
      <c r="C247" s="28"/>
      <c r="D247" s="28"/>
      <c r="E247" s="28"/>
      <c r="F247" s="28"/>
      <c r="G247" s="28"/>
      <c r="H247" s="28"/>
      <c r="I247" s="28"/>
      <c r="J247" s="28"/>
      <c r="K247" s="28"/>
      <c r="L247" s="28"/>
    </row>
    <row r="248" spans="1:12" s="29" customFormat="1" x14ac:dyDescent="0.25">
      <c r="A248" s="28"/>
      <c r="B248" s="28"/>
      <c r="C248" s="28"/>
      <c r="D248" s="28"/>
      <c r="E248" s="28"/>
      <c r="F248" s="28"/>
      <c r="G248" s="28"/>
      <c r="H248" s="28"/>
      <c r="I248" s="28"/>
      <c r="J248" s="28"/>
      <c r="K248" s="28"/>
      <c r="L248" s="28"/>
    </row>
    <row r="249" spans="1:12" s="29" customFormat="1" x14ac:dyDescent="0.25">
      <c r="A249" s="28"/>
      <c r="B249" s="28"/>
      <c r="C249" s="28"/>
      <c r="D249" s="28"/>
      <c r="E249" s="28"/>
      <c r="F249" s="28"/>
      <c r="G249" s="28"/>
      <c r="H249" s="28"/>
      <c r="I249" s="28"/>
      <c r="J249" s="28"/>
      <c r="K249" s="28"/>
      <c r="L249" s="28"/>
    </row>
    <row r="250" spans="1:12" s="29" customFormat="1" x14ac:dyDescent="0.25">
      <c r="A250" s="28"/>
      <c r="B250" s="28"/>
      <c r="C250" s="28"/>
      <c r="D250" s="28"/>
      <c r="E250" s="28"/>
      <c r="F250" s="28"/>
      <c r="G250" s="28"/>
      <c r="H250" s="28"/>
      <c r="I250" s="28"/>
      <c r="J250" s="28"/>
      <c r="K250" s="28"/>
      <c r="L250" s="28"/>
    </row>
    <row r="251" spans="1:12" s="29" customFormat="1" x14ac:dyDescent="0.25">
      <c r="A251" s="28"/>
      <c r="B251" s="28"/>
      <c r="C251" s="28"/>
      <c r="D251" s="28"/>
      <c r="E251" s="28"/>
      <c r="F251" s="28"/>
      <c r="G251" s="28"/>
      <c r="H251" s="28"/>
      <c r="I251" s="28"/>
      <c r="J251" s="28"/>
      <c r="K251" s="28"/>
      <c r="L251" s="28"/>
    </row>
    <row r="252" spans="1:12" s="29" customFormat="1" x14ac:dyDescent="0.25">
      <c r="A252" s="28"/>
      <c r="B252" s="28"/>
      <c r="C252" s="28"/>
      <c r="D252" s="28"/>
      <c r="E252" s="28"/>
      <c r="F252" s="28"/>
      <c r="G252" s="28"/>
      <c r="H252" s="28"/>
      <c r="I252" s="28"/>
      <c r="J252" s="28"/>
      <c r="K252" s="28"/>
      <c r="L252" s="28"/>
    </row>
    <row r="253" spans="1:12" s="29" customFormat="1" x14ac:dyDescent="0.25">
      <c r="A253" s="28"/>
      <c r="B253" s="28"/>
      <c r="C253" s="28"/>
      <c r="D253" s="28"/>
      <c r="E253" s="28"/>
      <c r="F253" s="28"/>
      <c r="G253" s="28"/>
      <c r="H253" s="28"/>
      <c r="I253" s="28"/>
      <c r="J253" s="28"/>
      <c r="K253" s="28"/>
      <c r="L253" s="28"/>
    </row>
    <row r="254" spans="1:12" s="29" customFormat="1" x14ac:dyDescent="0.25">
      <c r="A254" s="28"/>
      <c r="B254" s="28"/>
      <c r="C254" s="28"/>
      <c r="D254" s="28"/>
      <c r="E254" s="28"/>
      <c r="F254" s="28"/>
      <c r="G254" s="28"/>
      <c r="H254" s="28"/>
      <c r="I254" s="28"/>
      <c r="J254" s="28"/>
      <c r="K254" s="28"/>
      <c r="L254" s="28"/>
    </row>
    <row r="255" spans="1:12" s="29" customFormat="1" x14ac:dyDescent="0.25">
      <c r="A255" s="28"/>
      <c r="B255" s="28"/>
      <c r="C255" s="28"/>
      <c r="D255" s="28"/>
      <c r="E255" s="28"/>
      <c r="F255" s="28"/>
      <c r="G255" s="28"/>
      <c r="H255" s="28"/>
      <c r="I255" s="28"/>
      <c r="J255" s="28"/>
      <c r="K255" s="28"/>
      <c r="L255" s="28"/>
    </row>
    <row r="256" spans="1:12" s="29" customFormat="1" x14ac:dyDescent="0.25">
      <c r="A256" s="28"/>
      <c r="B256" s="28"/>
      <c r="C256" s="28"/>
      <c r="D256" s="28"/>
      <c r="E256" s="28"/>
      <c r="F256" s="28"/>
      <c r="G256" s="28"/>
      <c r="H256" s="28"/>
      <c r="I256" s="28"/>
      <c r="J256" s="28"/>
      <c r="K256" s="28"/>
      <c r="L256" s="28"/>
    </row>
    <row r="257" spans="1:12" s="29" customFormat="1" x14ac:dyDescent="0.25">
      <c r="A257" s="28"/>
      <c r="B257" s="28"/>
      <c r="C257" s="28"/>
      <c r="D257" s="28"/>
      <c r="E257" s="28"/>
      <c r="F257" s="28"/>
      <c r="G257" s="28"/>
      <c r="H257" s="28"/>
      <c r="I257" s="28"/>
      <c r="J257" s="28"/>
      <c r="K257" s="28"/>
      <c r="L257" s="28"/>
    </row>
    <row r="258" spans="1:12" s="29" customFormat="1" x14ac:dyDescent="0.25">
      <c r="A258" s="28"/>
      <c r="B258" s="28"/>
      <c r="C258" s="28"/>
      <c r="D258" s="28"/>
      <c r="E258" s="28"/>
      <c r="F258" s="28"/>
      <c r="G258" s="28"/>
      <c r="H258" s="28"/>
      <c r="I258" s="28"/>
      <c r="J258" s="28"/>
      <c r="K258" s="28"/>
      <c r="L258" s="28"/>
    </row>
    <row r="259" spans="1:12" s="29" customFormat="1" x14ac:dyDescent="0.25">
      <c r="A259" s="28"/>
      <c r="B259" s="28"/>
      <c r="C259" s="28"/>
      <c r="D259" s="28"/>
      <c r="E259" s="28"/>
      <c r="F259" s="28"/>
      <c r="G259" s="28"/>
      <c r="H259" s="28"/>
      <c r="I259" s="28"/>
      <c r="J259" s="28"/>
      <c r="K259" s="28"/>
      <c r="L259" s="28"/>
    </row>
    <row r="260" spans="1:12" s="29" customFormat="1" x14ac:dyDescent="0.25">
      <c r="A260" s="28"/>
      <c r="B260" s="28"/>
      <c r="C260" s="28"/>
      <c r="D260" s="28"/>
      <c r="E260" s="28"/>
      <c r="F260" s="28"/>
      <c r="G260" s="28"/>
      <c r="H260" s="28"/>
      <c r="I260" s="28"/>
      <c r="J260" s="28"/>
      <c r="K260" s="28"/>
      <c r="L260" s="28"/>
    </row>
    <row r="261" spans="1:12" s="29" customFormat="1" x14ac:dyDescent="0.25">
      <c r="A261" s="28"/>
      <c r="B261" s="28"/>
      <c r="C261" s="28"/>
      <c r="D261" s="28"/>
      <c r="E261" s="28"/>
      <c r="F261" s="28"/>
      <c r="G261" s="28"/>
      <c r="H261" s="28"/>
      <c r="I261" s="28"/>
      <c r="J261" s="28"/>
      <c r="K261" s="28"/>
      <c r="L261" s="28"/>
    </row>
    <row r="262" spans="1:12" s="29" customFormat="1" x14ac:dyDescent="0.25">
      <c r="A262" s="28"/>
      <c r="B262" s="28"/>
      <c r="C262" s="28"/>
      <c r="D262" s="28"/>
      <c r="E262" s="28"/>
      <c r="F262" s="28"/>
      <c r="G262" s="28"/>
      <c r="H262" s="28"/>
      <c r="I262" s="28"/>
      <c r="J262" s="28"/>
      <c r="K262" s="28"/>
      <c r="L262" s="28"/>
    </row>
    <row r="263" spans="1:12" s="29" customFormat="1" x14ac:dyDescent="0.25">
      <c r="A263" s="28"/>
      <c r="B263" s="28"/>
      <c r="C263" s="28"/>
      <c r="D263" s="28"/>
      <c r="E263" s="28"/>
      <c r="F263" s="28"/>
      <c r="G263" s="28"/>
      <c r="H263" s="28"/>
      <c r="I263" s="28"/>
      <c r="J263" s="28"/>
      <c r="K263" s="28"/>
      <c r="L263" s="28"/>
    </row>
    <row r="264" spans="1:12" s="29" customFormat="1" x14ac:dyDescent="0.25">
      <c r="A264" s="28"/>
      <c r="B264" s="28"/>
      <c r="C264" s="28"/>
      <c r="D264" s="28"/>
      <c r="E264" s="28"/>
      <c r="F264" s="28"/>
      <c r="G264" s="28"/>
      <c r="H264" s="28"/>
      <c r="I264" s="28"/>
      <c r="J264" s="28"/>
      <c r="K264" s="28"/>
      <c r="L264" s="28"/>
    </row>
    <row r="265" spans="1:12" s="29" customFormat="1" x14ac:dyDescent="0.25">
      <c r="A265" s="28"/>
      <c r="B265" s="28"/>
      <c r="C265" s="28"/>
      <c r="D265" s="28"/>
      <c r="E265" s="28"/>
      <c r="F265" s="28"/>
      <c r="G265" s="28"/>
      <c r="H265" s="28"/>
      <c r="I265" s="28"/>
      <c r="J265" s="28"/>
      <c r="K265" s="28"/>
      <c r="L265" s="28"/>
    </row>
    <row r="266" spans="1:12" s="29" customFormat="1" x14ac:dyDescent="0.25">
      <c r="A266" s="28"/>
      <c r="B266" s="28"/>
      <c r="C266" s="28"/>
      <c r="D266" s="28"/>
      <c r="E266" s="28"/>
      <c r="F266" s="28"/>
      <c r="G266" s="28"/>
      <c r="H266" s="28"/>
      <c r="I266" s="28"/>
      <c r="J266" s="28"/>
      <c r="K266" s="28"/>
      <c r="L266" s="28"/>
    </row>
    <row r="267" spans="1:12" s="29" customFormat="1" x14ac:dyDescent="0.25">
      <c r="A267" s="28"/>
      <c r="B267" s="28"/>
      <c r="C267" s="28"/>
      <c r="D267" s="28"/>
      <c r="E267" s="28"/>
      <c r="F267" s="28"/>
      <c r="G267" s="28"/>
      <c r="H267" s="28"/>
      <c r="I267" s="28"/>
      <c r="J267" s="28"/>
      <c r="K267" s="28"/>
      <c r="L267" s="28"/>
    </row>
    <row r="268" spans="1:12" s="29" customFormat="1" x14ac:dyDescent="0.25">
      <c r="A268" s="28"/>
      <c r="B268" s="28"/>
      <c r="C268" s="28"/>
      <c r="D268" s="28"/>
      <c r="E268" s="28"/>
      <c r="F268" s="28"/>
      <c r="G268" s="28"/>
      <c r="H268" s="28"/>
      <c r="I268" s="28"/>
      <c r="J268" s="28"/>
      <c r="K268" s="28"/>
      <c r="L268" s="28"/>
    </row>
    <row r="269" spans="1:12" s="29" customFormat="1" x14ac:dyDescent="0.25">
      <c r="A269" s="28"/>
      <c r="B269" s="28"/>
      <c r="C269" s="28"/>
      <c r="D269" s="28"/>
      <c r="E269" s="28"/>
      <c r="F269" s="28"/>
      <c r="G269" s="28"/>
      <c r="H269" s="28"/>
      <c r="I269" s="28"/>
      <c r="J269" s="28"/>
      <c r="K269" s="28"/>
      <c r="L269" s="28"/>
    </row>
    <row r="270" spans="1:12" s="29" customFormat="1" x14ac:dyDescent="0.25">
      <c r="A270" s="28"/>
      <c r="B270" s="28"/>
      <c r="C270" s="28"/>
      <c r="D270" s="28"/>
      <c r="E270" s="28"/>
      <c r="F270" s="28"/>
      <c r="G270" s="28"/>
      <c r="H270" s="28"/>
      <c r="I270" s="28"/>
      <c r="J270" s="28"/>
      <c r="K270" s="28"/>
      <c r="L270" s="28"/>
    </row>
    <row r="271" spans="1:12" s="29" customFormat="1" x14ac:dyDescent="0.25">
      <c r="A271" s="28"/>
      <c r="B271" s="28"/>
      <c r="C271" s="28"/>
      <c r="D271" s="28"/>
      <c r="E271" s="28"/>
      <c r="F271" s="28"/>
      <c r="G271" s="28"/>
      <c r="H271" s="28"/>
      <c r="I271" s="28"/>
      <c r="J271" s="28"/>
      <c r="K271" s="28"/>
      <c r="L271" s="28"/>
    </row>
    <row r="272" spans="1:12" s="29" customFormat="1" x14ac:dyDescent="0.25">
      <c r="A272" s="28"/>
      <c r="B272" s="28"/>
      <c r="C272" s="28"/>
      <c r="D272" s="28"/>
      <c r="E272" s="28"/>
      <c r="F272" s="28"/>
      <c r="G272" s="28"/>
      <c r="H272" s="28"/>
      <c r="I272" s="28"/>
      <c r="J272" s="28"/>
      <c r="K272" s="28"/>
      <c r="L272" s="28"/>
    </row>
    <row r="273" spans="1:12" s="29" customFormat="1" x14ac:dyDescent="0.25">
      <c r="A273" s="28"/>
      <c r="B273" s="28"/>
      <c r="C273" s="28"/>
      <c r="D273" s="28"/>
      <c r="E273" s="28"/>
      <c r="F273" s="28"/>
      <c r="G273" s="28"/>
      <c r="H273" s="28"/>
      <c r="I273" s="28"/>
      <c r="J273" s="28"/>
      <c r="K273" s="28"/>
      <c r="L273" s="28"/>
    </row>
    <row r="274" spans="1:12" s="29" customFormat="1" x14ac:dyDescent="0.25">
      <c r="A274" s="28"/>
      <c r="B274" s="28"/>
      <c r="C274" s="28"/>
      <c r="D274" s="28"/>
      <c r="E274" s="28"/>
      <c r="F274" s="28"/>
      <c r="G274" s="28"/>
      <c r="H274" s="28"/>
      <c r="I274" s="28"/>
      <c r="J274" s="28"/>
      <c r="K274" s="28"/>
      <c r="L274" s="28"/>
    </row>
    <row r="275" spans="1:12" s="29" customFormat="1" x14ac:dyDescent="0.25">
      <c r="A275" s="28"/>
      <c r="B275" s="28"/>
      <c r="C275" s="28"/>
      <c r="D275" s="28"/>
      <c r="E275" s="28"/>
      <c r="F275" s="28"/>
      <c r="G275" s="28"/>
      <c r="H275" s="28"/>
      <c r="I275" s="28"/>
      <c r="J275" s="28"/>
      <c r="K275" s="28"/>
      <c r="L275" s="28"/>
    </row>
    <row r="276" spans="1:12" s="29" customFormat="1" x14ac:dyDescent="0.25">
      <c r="A276" s="28"/>
      <c r="B276" s="28"/>
      <c r="C276" s="28"/>
      <c r="D276" s="28"/>
      <c r="E276" s="28"/>
      <c r="F276" s="28"/>
      <c r="G276" s="28"/>
      <c r="H276" s="28"/>
      <c r="I276" s="28"/>
      <c r="J276" s="28"/>
      <c r="K276" s="28"/>
      <c r="L276" s="28"/>
    </row>
    <row r="277" spans="1:12" s="29" customFormat="1" x14ac:dyDescent="0.25">
      <c r="A277" s="28"/>
      <c r="B277" s="28"/>
      <c r="C277" s="28"/>
      <c r="D277" s="28"/>
      <c r="E277" s="28"/>
      <c r="F277" s="28"/>
      <c r="G277" s="28"/>
      <c r="H277" s="28"/>
      <c r="I277" s="28"/>
      <c r="J277" s="28"/>
      <c r="K277" s="28"/>
      <c r="L277" s="28"/>
    </row>
    <row r="278" spans="1:12" s="29" customFormat="1" x14ac:dyDescent="0.25">
      <c r="A278" s="28"/>
      <c r="B278" s="28"/>
      <c r="C278" s="28"/>
      <c r="D278" s="28"/>
      <c r="E278" s="28"/>
      <c r="F278" s="28"/>
      <c r="G278" s="28"/>
      <c r="H278" s="28"/>
      <c r="I278" s="28"/>
      <c r="J278" s="28"/>
      <c r="K278" s="28"/>
      <c r="L278" s="28"/>
    </row>
    <row r="279" spans="1:12" s="29" customFormat="1" x14ac:dyDescent="0.25">
      <c r="A279" s="28"/>
      <c r="B279" s="28"/>
      <c r="C279" s="28"/>
      <c r="D279" s="28"/>
      <c r="E279" s="28"/>
      <c r="F279" s="28"/>
      <c r="G279" s="28"/>
      <c r="H279" s="28"/>
      <c r="I279" s="28"/>
      <c r="J279" s="28"/>
      <c r="K279" s="28"/>
      <c r="L279" s="28"/>
    </row>
    <row r="280" spans="1:12" s="29" customFormat="1" x14ac:dyDescent="0.25">
      <c r="A280" s="28"/>
      <c r="B280" s="28"/>
      <c r="C280" s="28"/>
      <c r="D280" s="28"/>
      <c r="E280" s="28"/>
      <c r="F280" s="28"/>
      <c r="G280" s="28"/>
      <c r="H280" s="28"/>
      <c r="I280" s="28"/>
      <c r="J280" s="28"/>
      <c r="K280" s="28"/>
      <c r="L280" s="28"/>
    </row>
    <row r="281" spans="1:12" s="29" customFormat="1" x14ac:dyDescent="0.25">
      <c r="A281" s="28"/>
      <c r="B281" s="28"/>
      <c r="C281" s="28"/>
      <c r="D281" s="28"/>
      <c r="E281" s="28"/>
      <c r="F281" s="28"/>
      <c r="G281" s="28"/>
      <c r="H281" s="28"/>
      <c r="I281" s="28"/>
      <c r="J281" s="28"/>
      <c r="K281" s="28"/>
      <c r="L281" s="28"/>
    </row>
    <row r="282" spans="1:12" s="29" customFormat="1" x14ac:dyDescent="0.25">
      <c r="A282" s="28"/>
      <c r="B282" s="28"/>
      <c r="C282" s="28"/>
      <c r="D282" s="28"/>
      <c r="E282" s="28"/>
      <c r="F282" s="28"/>
      <c r="G282" s="28"/>
      <c r="H282" s="28"/>
      <c r="I282" s="28"/>
      <c r="J282" s="28"/>
      <c r="K282" s="28"/>
      <c r="L282" s="28"/>
    </row>
    <row r="283" spans="1:12" s="29" customFormat="1" x14ac:dyDescent="0.25">
      <c r="A283" s="28"/>
      <c r="B283" s="28"/>
      <c r="C283" s="28"/>
      <c r="D283" s="28"/>
      <c r="E283" s="28"/>
      <c r="F283" s="28"/>
      <c r="G283" s="28"/>
      <c r="H283" s="28"/>
      <c r="I283" s="28"/>
      <c r="J283" s="28"/>
      <c r="K283" s="28"/>
      <c r="L283" s="28"/>
    </row>
    <row r="284" spans="1:12" s="29" customFormat="1" x14ac:dyDescent="0.25">
      <c r="A284" s="28"/>
      <c r="B284" s="28"/>
      <c r="C284" s="28"/>
      <c r="D284" s="28"/>
      <c r="E284" s="28"/>
      <c r="F284" s="28"/>
      <c r="G284" s="28"/>
      <c r="H284" s="28"/>
      <c r="I284" s="28"/>
      <c r="J284" s="28"/>
      <c r="K284" s="28"/>
      <c r="L284" s="28"/>
    </row>
    <row r="285" spans="1:12" s="29" customFormat="1" x14ac:dyDescent="0.25">
      <c r="A285" s="28"/>
      <c r="B285" s="28"/>
      <c r="C285" s="28"/>
      <c r="D285" s="28"/>
      <c r="E285" s="28"/>
      <c r="F285" s="28"/>
      <c r="G285" s="28"/>
      <c r="H285" s="28"/>
      <c r="I285" s="28"/>
      <c r="J285" s="28"/>
      <c r="K285" s="28"/>
      <c r="L285" s="28"/>
    </row>
    <row r="286" spans="1:12" s="29" customFormat="1" x14ac:dyDescent="0.25">
      <c r="A286" s="28"/>
      <c r="B286" s="28"/>
      <c r="C286" s="28"/>
      <c r="D286" s="28"/>
      <c r="E286" s="28"/>
      <c r="F286" s="28"/>
      <c r="G286" s="28"/>
      <c r="H286" s="28"/>
      <c r="I286" s="28"/>
      <c r="J286" s="28"/>
      <c r="K286" s="28"/>
      <c r="L286" s="28"/>
    </row>
    <row r="287" spans="1:12" s="29" customFormat="1" x14ac:dyDescent="0.25">
      <c r="A287" s="28"/>
      <c r="B287" s="28"/>
      <c r="C287" s="28"/>
      <c r="D287" s="28"/>
      <c r="E287" s="28"/>
      <c r="F287" s="28"/>
      <c r="G287" s="28"/>
      <c r="H287" s="28"/>
      <c r="I287" s="28"/>
      <c r="J287" s="28"/>
      <c r="K287" s="28"/>
      <c r="L287" s="28"/>
    </row>
    <row r="288" spans="1:12" s="29" customFormat="1" x14ac:dyDescent="0.25">
      <c r="A288" s="28"/>
      <c r="B288" s="28"/>
      <c r="C288" s="28"/>
      <c r="D288" s="28"/>
      <c r="E288" s="28"/>
      <c r="F288" s="28"/>
      <c r="G288" s="28"/>
      <c r="H288" s="28"/>
      <c r="I288" s="28"/>
      <c r="J288" s="28"/>
      <c r="K288" s="28"/>
      <c r="L288" s="28"/>
    </row>
    <row r="289" spans="1:12" s="29" customFormat="1" x14ac:dyDescent="0.25">
      <c r="A289" s="28"/>
      <c r="B289" s="28"/>
      <c r="C289" s="28"/>
      <c r="D289" s="28"/>
      <c r="E289" s="28"/>
      <c r="F289" s="28"/>
      <c r="G289" s="28"/>
      <c r="H289" s="28"/>
      <c r="I289" s="28"/>
      <c r="J289" s="28"/>
      <c r="K289" s="28"/>
      <c r="L289" s="28"/>
    </row>
    <row r="290" spans="1:12" s="29" customFormat="1" x14ac:dyDescent="0.25">
      <c r="A290" s="28"/>
      <c r="B290" s="28"/>
      <c r="C290" s="28"/>
      <c r="D290" s="28"/>
      <c r="E290" s="28"/>
      <c r="F290" s="28"/>
      <c r="G290" s="28"/>
      <c r="H290" s="28"/>
      <c r="I290" s="28"/>
      <c r="J290" s="28"/>
      <c r="K290" s="28"/>
      <c r="L290" s="28"/>
    </row>
    <row r="291" spans="1:12" s="29" customFormat="1" x14ac:dyDescent="0.25">
      <c r="A291" s="28"/>
      <c r="B291" s="28"/>
      <c r="C291" s="28"/>
      <c r="D291" s="28"/>
      <c r="E291" s="28"/>
      <c r="F291" s="28"/>
      <c r="G291" s="28"/>
      <c r="H291" s="28"/>
      <c r="I291" s="28"/>
      <c r="J291" s="28"/>
      <c r="K291" s="28"/>
      <c r="L291" s="28"/>
    </row>
    <row r="292" spans="1:12" s="29" customFormat="1" x14ac:dyDescent="0.25">
      <c r="A292" s="28"/>
      <c r="B292" s="28"/>
      <c r="C292" s="28"/>
      <c r="D292" s="28"/>
      <c r="E292" s="28"/>
      <c r="F292" s="28"/>
      <c r="G292" s="28"/>
      <c r="H292" s="28"/>
      <c r="I292" s="28"/>
      <c r="J292" s="28"/>
      <c r="K292" s="28"/>
      <c r="L292" s="28"/>
    </row>
    <row r="293" spans="1:12" s="29" customFormat="1" x14ac:dyDescent="0.25">
      <c r="A293" s="28"/>
      <c r="B293" s="28"/>
      <c r="C293" s="28"/>
      <c r="D293" s="28"/>
      <c r="E293" s="28"/>
      <c r="F293" s="28"/>
      <c r="G293" s="28"/>
      <c r="H293" s="28"/>
      <c r="I293" s="28"/>
      <c r="J293" s="28"/>
      <c r="K293" s="28"/>
      <c r="L293" s="28"/>
    </row>
    <row r="294" spans="1:12" s="29" customFormat="1" x14ac:dyDescent="0.25">
      <c r="A294" s="28"/>
      <c r="B294" s="28"/>
      <c r="C294" s="28"/>
      <c r="D294" s="28"/>
      <c r="E294" s="28"/>
      <c r="F294" s="28"/>
      <c r="G294" s="28"/>
      <c r="H294" s="28"/>
      <c r="I294" s="28"/>
      <c r="J294" s="28"/>
      <c r="K294" s="28"/>
      <c r="L294" s="28"/>
    </row>
    <row r="295" spans="1:12" s="29" customFormat="1" x14ac:dyDescent="0.25">
      <c r="A295" s="28"/>
      <c r="B295" s="28"/>
      <c r="C295" s="28"/>
      <c r="D295" s="28"/>
      <c r="E295" s="28"/>
      <c r="F295" s="28"/>
      <c r="G295" s="28"/>
      <c r="H295" s="28"/>
      <c r="I295" s="28"/>
      <c r="J295" s="28"/>
      <c r="K295" s="28"/>
      <c r="L295" s="28"/>
    </row>
    <row r="296" spans="1:12" s="29" customFormat="1" x14ac:dyDescent="0.25">
      <c r="A296" s="28"/>
      <c r="B296" s="28"/>
      <c r="C296" s="28"/>
      <c r="D296" s="28"/>
      <c r="E296" s="28"/>
      <c r="F296" s="28"/>
      <c r="G296" s="28"/>
      <c r="H296" s="28"/>
      <c r="I296" s="28"/>
      <c r="J296" s="28"/>
      <c r="K296" s="28"/>
      <c r="L296" s="28"/>
    </row>
    <row r="297" spans="1:12" s="29" customFormat="1" x14ac:dyDescent="0.25">
      <c r="A297" s="28"/>
      <c r="B297" s="28"/>
      <c r="C297" s="28"/>
      <c r="D297" s="28"/>
      <c r="E297" s="28"/>
      <c r="F297" s="28"/>
      <c r="G297" s="28"/>
      <c r="H297" s="28"/>
      <c r="I297" s="28"/>
      <c r="J297" s="28"/>
      <c r="K297" s="28"/>
      <c r="L297" s="28"/>
    </row>
    <row r="298" spans="1:12" s="29" customFormat="1" x14ac:dyDescent="0.25">
      <c r="A298" s="28"/>
      <c r="B298" s="28"/>
      <c r="C298" s="28"/>
      <c r="D298" s="28"/>
      <c r="E298" s="28"/>
      <c r="F298" s="28"/>
      <c r="G298" s="28"/>
      <c r="H298" s="28"/>
      <c r="I298" s="28"/>
      <c r="J298" s="28"/>
      <c r="K298" s="28"/>
      <c r="L298" s="28"/>
    </row>
    <row r="299" spans="1:12" s="29" customFormat="1" x14ac:dyDescent="0.25">
      <c r="A299" s="28"/>
      <c r="B299" s="28"/>
      <c r="C299" s="28"/>
      <c r="D299" s="28"/>
      <c r="E299" s="28"/>
      <c r="F299" s="28"/>
      <c r="G299" s="28"/>
      <c r="H299" s="28"/>
      <c r="I299" s="28"/>
      <c r="J299" s="28"/>
      <c r="K299" s="28"/>
      <c r="L299" s="28"/>
    </row>
    <row r="300" spans="1:12" s="29" customFormat="1" x14ac:dyDescent="0.25">
      <c r="A300" s="28"/>
      <c r="B300" s="28"/>
      <c r="C300" s="28"/>
      <c r="D300" s="28"/>
      <c r="E300" s="28"/>
      <c r="F300" s="28"/>
      <c r="G300" s="28"/>
      <c r="H300" s="28"/>
      <c r="I300" s="28"/>
      <c r="J300" s="28"/>
      <c r="K300" s="28"/>
      <c r="L300" s="28"/>
    </row>
    <row r="301" spans="1:12" s="29" customFormat="1" x14ac:dyDescent="0.25">
      <c r="A301" s="28"/>
      <c r="B301" s="28"/>
      <c r="C301" s="28"/>
      <c r="D301" s="28"/>
      <c r="E301" s="28"/>
      <c r="F301" s="28"/>
      <c r="G301" s="28"/>
      <c r="H301" s="28"/>
      <c r="I301" s="28"/>
      <c r="J301" s="28"/>
      <c r="K301" s="28"/>
      <c r="L301" s="28"/>
    </row>
    <row r="302" spans="1:12" s="29" customFormat="1" x14ac:dyDescent="0.25">
      <c r="A302" s="28"/>
      <c r="B302" s="28"/>
      <c r="C302" s="28"/>
      <c r="D302" s="28"/>
      <c r="E302" s="28"/>
      <c r="F302" s="28"/>
      <c r="G302" s="28"/>
      <c r="H302" s="28"/>
      <c r="I302" s="28"/>
      <c r="J302" s="28"/>
      <c r="K302" s="28"/>
      <c r="L302" s="28"/>
    </row>
    <row r="303" spans="1:12" s="29" customFormat="1" x14ac:dyDescent="0.25">
      <c r="A303" s="28"/>
      <c r="B303" s="28"/>
      <c r="C303" s="28"/>
      <c r="D303" s="28"/>
      <c r="E303" s="28"/>
      <c r="F303" s="28"/>
      <c r="G303" s="28"/>
      <c r="H303" s="28"/>
      <c r="I303" s="28"/>
      <c r="J303" s="28"/>
      <c r="K303" s="28"/>
      <c r="L303" s="28"/>
    </row>
    <row r="304" spans="1:12" s="29" customFormat="1" x14ac:dyDescent="0.25">
      <c r="A304" s="28"/>
      <c r="B304" s="28"/>
      <c r="C304" s="28"/>
      <c r="D304" s="28"/>
      <c r="E304" s="28"/>
      <c r="F304" s="28"/>
      <c r="G304" s="28"/>
      <c r="H304" s="28"/>
      <c r="I304" s="28"/>
      <c r="J304" s="28"/>
      <c r="K304" s="28"/>
      <c r="L304" s="28"/>
    </row>
    <row r="305" spans="1:12" s="29" customFormat="1" x14ac:dyDescent="0.25">
      <c r="A305" s="28"/>
      <c r="B305" s="28"/>
      <c r="C305" s="28"/>
      <c r="D305" s="28"/>
      <c r="E305" s="28"/>
      <c r="F305" s="28"/>
      <c r="G305" s="28"/>
      <c r="H305" s="28"/>
      <c r="I305" s="28"/>
      <c r="J305" s="28"/>
      <c r="K305" s="28"/>
      <c r="L305" s="28"/>
    </row>
    <row r="306" spans="1:12" s="29" customFormat="1" x14ac:dyDescent="0.25">
      <c r="A306" s="28"/>
      <c r="B306" s="28"/>
      <c r="C306" s="28"/>
      <c r="D306" s="28"/>
      <c r="E306" s="28"/>
      <c r="F306" s="28"/>
      <c r="G306" s="28"/>
      <c r="H306" s="28"/>
      <c r="I306" s="28"/>
      <c r="J306" s="28"/>
      <c r="K306" s="28"/>
      <c r="L306" s="28"/>
    </row>
    <row r="307" spans="1:12" s="29" customFormat="1" x14ac:dyDescent="0.25">
      <c r="A307" s="28"/>
      <c r="B307" s="28"/>
      <c r="C307" s="28"/>
      <c r="D307" s="28"/>
      <c r="E307" s="28"/>
      <c r="F307" s="28"/>
      <c r="G307" s="28"/>
      <c r="H307" s="28"/>
      <c r="I307" s="28"/>
      <c r="J307" s="28"/>
      <c r="K307" s="28"/>
      <c r="L307" s="28"/>
    </row>
    <row r="308" spans="1:12" s="29" customFormat="1" x14ac:dyDescent="0.25">
      <c r="A308" s="28"/>
      <c r="B308" s="28"/>
      <c r="C308" s="28"/>
      <c r="D308" s="28"/>
      <c r="E308" s="28"/>
      <c r="F308" s="28"/>
      <c r="G308" s="28"/>
      <c r="H308" s="28"/>
      <c r="I308" s="28"/>
      <c r="J308" s="28"/>
      <c r="K308" s="28"/>
      <c r="L308" s="28"/>
    </row>
    <row r="309" spans="1:12" s="29" customFormat="1" x14ac:dyDescent="0.25">
      <c r="A309" s="28"/>
      <c r="B309" s="28"/>
      <c r="C309" s="28"/>
      <c r="D309" s="28"/>
      <c r="E309" s="28"/>
      <c r="F309" s="28"/>
      <c r="G309" s="28"/>
      <c r="H309" s="28"/>
      <c r="I309" s="28"/>
      <c r="J309" s="28"/>
      <c r="K309" s="28"/>
      <c r="L309" s="28"/>
    </row>
    <row r="310" spans="1:12" s="29" customFormat="1" x14ac:dyDescent="0.25">
      <c r="A310" s="28"/>
      <c r="B310" s="28"/>
      <c r="C310" s="28"/>
      <c r="D310" s="28"/>
      <c r="E310" s="28"/>
      <c r="F310" s="28"/>
      <c r="G310" s="28"/>
      <c r="H310" s="28"/>
      <c r="I310" s="28"/>
      <c r="J310" s="28"/>
      <c r="K310" s="28"/>
      <c r="L310" s="28"/>
    </row>
    <row r="311" spans="1:12" s="29" customFormat="1" x14ac:dyDescent="0.25">
      <c r="A311" s="28"/>
      <c r="B311" s="28"/>
      <c r="C311" s="28"/>
      <c r="D311" s="28"/>
      <c r="E311" s="28"/>
      <c r="F311" s="28"/>
      <c r="G311" s="28"/>
      <c r="H311" s="28"/>
      <c r="I311" s="28"/>
      <c r="J311" s="28"/>
      <c r="K311" s="28"/>
      <c r="L311" s="28"/>
    </row>
    <row r="312" spans="1:12" s="29" customFormat="1" x14ac:dyDescent="0.25">
      <c r="A312" s="28"/>
      <c r="B312" s="28"/>
      <c r="C312" s="28"/>
      <c r="D312" s="28"/>
      <c r="E312" s="28"/>
      <c r="F312" s="28"/>
      <c r="G312" s="28"/>
      <c r="H312" s="28"/>
      <c r="I312" s="28"/>
      <c r="J312" s="28"/>
      <c r="K312" s="28"/>
      <c r="L312" s="28"/>
    </row>
    <row r="313" spans="1:12" s="29" customFormat="1" x14ac:dyDescent="0.25">
      <c r="A313" s="28"/>
      <c r="B313" s="28"/>
      <c r="C313" s="28"/>
      <c r="D313" s="28"/>
      <c r="E313" s="28"/>
      <c r="F313" s="28"/>
      <c r="G313" s="28"/>
      <c r="H313" s="28"/>
      <c r="I313" s="28"/>
      <c r="J313" s="28"/>
      <c r="K313" s="28"/>
      <c r="L313" s="28"/>
    </row>
    <row r="314" spans="1:12" s="29" customFormat="1" x14ac:dyDescent="0.25">
      <c r="A314" s="28"/>
      <c r="B314" s="28"/>
      <c r="C314" s="28"/>
      <c r="D314" s="28"/>
      <c r="E314" s="28"/>
      <c r="F314" s="28"/>
      <c r="G314" s="28"/>
      <c r="H314" s="28"/>
      <c r="I314" s="28"/>
      <c r="J314" s="28"/>
      <c r="K314" s="28"/>
      <c r="L314" s="28"/>
    </row>
    <row r="315" spans="1:12" s="29" customFormat="1" x14ac:dyDescent="0.25">
      <c r="A315" s="28"/>
      <c r="B315" s="28"/>
      <c r="C315" s="28"/>
      <c r="D315" s="28"/>
      <c r="E315" s="28"/>
      <c r="F315" s="28"/>
      <c r="G315" s="28"/>
      <c r="H315" s="28"/>
      <c r="I315" s="28"/>
      <c r="J315" s="28"/>
      <c r="K315" s="28"/>
      <c r="L315" s="28"/>
    </row>
    <row r="316" spans="1:12" s="29" customFormat="1" x14ac:dyDescent="0.25">
      <c r="A316" s="28"/>
      <c r="B316" s="28"/>
      <c r="C316" s="28"/>
      <c r="D316" s="28"/>
      <c r="E316" s="28"/>
      <c r="F316" s="28"/>
      <c r="G316" s="28"/>
      <c r="H316" s="28"/>
      <c r="I316" s="28"/>
      <c r="J316" s="28"/>
      <c r="K316" s="28"/>
      <c r="L316" s="28"/>
    </row>
    <row r="317" spans="1:12" s="29" customFormat="1" x14ac:dyDescent="0.25">
      <c r="A317" s="28"/>
      <c r="B317" s="28"/>
      <c r="C317" s="28"/>
      <c r="D317" s="28"/>
      <c r="E317" s="28"/>
      <c r="F317" s="28"/>
      <c r="G317" s="28"/>
      <c r="H317" s="28"/>
      <c r="I317" s="28"/>
      <c r="J317" s="28"/>
      <c r="K317" s="28"/>
      <c r="L317" s="28"/>
    </row>
    <row r="318" spans="1:12" s="29" customFormat="1" x14ac:dyDescent="0.25">
      <c r="A318" s="28"/>
      <c r="B318" s="28"/>
      <c r="C318" s="28"/>
      <c r="D318" s="28"/>
      <c r="E318" s="28"/>
      <c r="F318" s="28"/>
      <c r="G318" s="28"/>
      <c r="H318" s="28"/>
      <c r="I318" s="28"/>
      <c r="J318" s="28"/>
      <c r="K318" s="28"/>
      <c r="L318" s="28"/>
    </row>
    <row r="319" spans="1:12" s="29" customFormat="1" x14ac:dyDescent="0.25">
      <c r="A319" s="28"/>
      <c r="B319" s="28"/>
      <c r="C319" s="28"/>
      <c r="D319" s="28"/>
      <c r="E319" s="28"/>
      <c r="F319" s="28"/>
      <c r="G319" s="28"/>
      <c r="H319" s="28"/>
      <c r="I319" s="28"/>
      <c r="J319" s="28"/>
      <c r="K319" s="28"/>
      <c r="L319" s="28"/>
    </row>
    <row r="320" spans="1:12" s="29" customFormat="1" x14ac:dyDescent="0.25">
      <c r="A320" s="28"/>
      <c r="B320" s="28"/>
      <c r="C320" s="28"/>
      <c r="D320" s="28"/>
      <c r="E320" s="28"/>
      <c r="F320" s="28"/>
      <c r="G320" s="28"/>
      <c r="H320" s="28"/>
      <c r="I320" s="28"/>
      <c r="J320" s="28"/>
      <c r="K320" s="28"/>
      <c r="L320" s="28"/>
    </row>
    <row r="321" spans="1:12" s="29" customFormat="1" x14ac:dyDescent="0.25">
      <c r="A321" s="28"/>
      <c r="B321" s="28"/>
      <c r="C321" s="28"/>
      <c r="D321" s="28"/>
      <c r="E321" s="28"/>
      <c r="F321" s="28"/>
      <c r="G321" s="28"/>
      <c r="H321" s="28"/>
      <c r="I321" s="28"/>
      <c r="J321" s="28"/>
      <c r="K321" s="28"/>
      <c r="L321" s="28"/>
    </row>
    <row r="322" spans="1:12" s="29" customFormat="1" x14ac:dyDescent="0.25">
      <c r="A322" s="28"/>
      <c r="B322" s="28"/>
      <c r="C322" s="28"/>
      <c r="D322" s="28"/>
      <c r="E322" s="28"/>
      <c r="F322" s="28"/>
      <c r="G322" s="28"/>
      <c r="H322" s="28"/>
      <c r="I322" s="28"/>
      <c r="J322" s="28"/>
      <c r="K322" s="28"/>
      <c r="L322" s="28"/>
    </row>
    <row r="323" spans="1:12" s="29" customFormat="1" x14ac:dyDescent="0.25">
      <c r="A323" s="28"/>
      <c r="B323" s="28"/>
      <c r="C323" s="28"/>
      <c r="D323" s="28"/>
      <c r="E323" s="28"/>
      <c r="F323" s="28"/>
      <c r="G323" s="28"/>
      <c r="H323" s="28"/>
      <c r="I323" s="28"/>
      <c r="J323" s="28"/>
      <c r="K323" s="28"/>
      <c r="L323" s="28"/>
    </row>
    <row r="324" spans="1:12" s="29" customFormat="1" x14ac:dyDescent="0.25">
      <c r="A324" s="28"/>
      <c r="B324" s="28"/>
      <c r="C324" s="28"/>
      <c r="D324" s="28"/>
      <c r="E324" s="28"/>
      <c r="F324" s="28"/>
      <c r="G324" s="28"/>
      <c r="H324" s="28"/>
      <c r="I324" s="28"/>
      <c r="J324" s="28"/>
      <c r="K324" s="28"/>
      <c r="L324" s="28"/>
    </row>
    <row r="325" spans="1:12" s="29" customFormat="1" x14ac:dyDescent="0.25">
      <c r="A325" s="28"/>
      <c r="B325" s="28"/>
      <c r="C325" s="28"/>
      <c r="D325" s="28"/>
      <c r="E325" s="28"/>
      <c r="F325" s="28"/>
      <c r="G325" s="28"/>
      <c r="H325" s="28"/>
      <c r="I325" s="28"/>
      <c r="J325" s="28"/>
      <c r="K325" s="28"/>
      <c r="L325" s="28"/>
    </row>
    <row r="326" spans="1:12" s="29" customFormat="1" x14ac:dyDescent="0.25">
      <c r="A326" s="28"/>
      <c r="B326" s="28"/>
      <c r="C326" s="28"/>
      <c r="D326" s="28"/>
      <c r="E326" s="28"/>
      <c r="F326" s="28"/>
      <c r="G326" s="28"/>
      <c r="H326" s="28"/>
      <c r="I326" s="28"/>
      <c r="J326" s="28"/>
      <c r="K326" s="28"/>
      <c r="L326" s="28"/>
    </row>
    <row r="327" spans="1:12" s="29" customFormat="1" x14ac:dyDescent="0.25">
      <c r="A327" s="28"/>
      <c r="B327" s="28"/>
      <c r="C327" s="28"/>
      <c r="D327" s="28"/>
      <c r="E327" s="28"/>
      <c r="F327" s="28"/>
      <c r="G327" s="28"/>
      <c r="H327" s="28"/>
      <c r="I327" s="28"/>
      <c r="J327" s="28"/>
      <c r="K327" s="28"/>
      <c r="L327" s="28"/>
    </row>
    <row r="328" spans="1:12" s="29" customFormat="1" x14ac:dyDescent="0.25">
      <c r="A328" s="28"/>
      <c r="B328" s="28"/>
      <c r="C328" s="28"/>
      <c r="D328" s="28"/>
      <c r="E328" s="28"/>
      <c r="F328" s="28"/>
      <c r="G328" s="28"/>
      <c r="H328" s="28"/>
      <c r="I328" s="28"/>
      <c r="J328" s="28"/>
      <c r="K328" s="28"/>
      <c r="L328" s="28"/>
    </row>
    <row r="329" spans="1:12" s="29" customFormat="1" x14ac:dyDescent="0.25">
      <c r="A329" s="28"/>
      <c r="B329" s="28"/>
      <c r="C329" s="28"/>
      <c r="D329" s="28"/>
      <c r="E329" s="28"/>
      <c r="F329" s="28"/>
      <c r="G329" s="28"/>
      <c r="H329" s="28"/>
      <c r="I329" s="28"/>
      <c r="J329" s="28"/>
      <c r="K329" s="28"/>
      <c r="L329" s="28"/>
    </row>
    <row r="330" spans="1:12" s="29" customFormat="1" x14ac:dyDescent="0.25">
      <c r="A330" s="28"/>
      <c r="B330" s="28"/>
      <c r="C330" s="28"/>
      <c r="D330" s="28"/>
      <c r="E330" s="28"/>
      <c r="F330" s="28"/>
      <c r="G330" s="28"/>
      <c r="H330" s="28"/>
      <c r="I330" s="28"/>
      <c r="J330" s="28"/>
      <c r="K330" s="28"/>
      <c r="L330" s="28"/>
    </row>
    <row r="331" spans="1:12" s="29" customFormat="1" x14ac:dyDescent="0.25">
      <c r="A331" s="28"/>
      <c r="B331" s="28"/>
      <c r="C331" s="28"/>
      <c r="D331" s="28"/>
      <c r="E331" s="28"/>
      <c r="F331" s="28"/>
      <c r="G331" s="28"/>
      <c r="H331" s="28"/>
      <c r="I331" s="28"/>
      <c r="J331" s="28"/>
      <c r="K331" s="28"/>
      <c r="L331" s="28"/>
    </row>
    <row r="332" spans="1:12" s="29" customFormat="1" x14ac:dyDescent="0.25">
      <c r="A332" s="28"/>
      <c r="B332" s="28"/>
      <c r="C332" s="28"/>
      <c r="D332" s="28"/>
      <c r="E332" s="28"/>
      <c r="F332" s="28"/>
      <c r="G332" s="28"/>
      <c r="H332" s="28"/>
      <c r="I332" s="28"/>
      <c r="J332" s="28"/>
      <c r="K332" s="28"/>
      <c r="L332" s="28"/>
    </row>
    <row r="333" spans="1:12" s="29" customFormat="1" x14ac:dyDescent="0.25">
      <c r="A333" s="28"/>
      <c r="B333" s="28"/>
      <c r="C333" s="28"/>
      <c r="D333" s="28"/>
      <c r="E333" s="28"/>
      <c r="F333" s="28"/>
      <c r="G333" s="28"/>
      <c r="H333" s="28"/>
      <c r="I333" s="28"/>
      <c r="J333" s="28"/>
      <c r="K333" s="28"/>
      <c r="L333" s="28"/>
    </row>
    <row r="334" spans="1:12" s="29" customFormat="1" x14ac:dyDescent="0.25">
      <c r="A334" s="28"/>
      <c r="B334" s="28"/>
      <c r="C334" s="28"/>
      <c r="D334" s="28"/>
      <c r="E334" s="28"/>
      <c r="F334" s="28"/>
      <c r="G334" s="28"/>
      <c r="H334" s="28"/>
      <c r="I334" s="28"/>
      <c r="J334" s="28"/>
      <c r="K334" s="28"/>
      <c r="L334" s="28"/>
    </row>
    <row r="335" spans="1:12" s="29" customFormat="1" x14ac:dyDescent="0.25">
      <c r="A335" s="28"/>
      <c r="B335" s="28"/>
      <c r="C335" s="28"/>
      <c r="D335" s="28"/>
      <c r="E335" s="28"/>
      <c r="F335" s="28"/>
      <c r="G335" s="28"/>
      <c r="H335" s="28"/>
      <c r="I335" s="28"/>
      <c r="J335" s="28"/>
      <c r="K335" s="28"/>
      <c r="L335" s="28"/>
    </row>
    <row r="336" spans="1:12" s="29" customFormat="1" x14ac:dyDescent="0.25">
      <c r="A336" s="28"/>
      <c r="B336" s="28"/>
      <c r="C336" s="28"/>
      <c r="D336" s="28"/>
      <c r="E336" s="28"/>
      <c r="F336" s="28"/>
      <c r="G336" s="28"/>
      <c r="H336" s="28"/>
      <c r="I336" s="28"/>
      <c r="J336" s="28"/>
      <c r="K336" s="28"/>
      <c r="L336" s="28"/>
    </row>
    <row r="337" spans="1:12" s="29" customFormat="1" x14ac:dyDescent="0.25">
      <c r="A337" s="28"/>
      <c r="B337" s="28"/>
      <c r="C337" s="28"/>
      <c r="D337" s="28"/>
      <c r="E337" s="28"/>
      <c r="F337" s="28"/>
      <c r="G337" s="28"/>
      <c r="H337" s="28"/>
      <c r="I337" s="28"/>
      <c r="J337" s="28"/>
      <c r="K337" s="28"/>
      <c r="L337" s="28"/>
    </row>
    <row r="338" spans="1:12" s="29" customFormat="1" x14ac:dyDescent="0.25">
      <c r="A338" s="28"/>
      <c r="B338" s="28"/>
      <c r="C338" s="28"/>
      <c r="D338" s="28"/>
      <c r="E338" s="28"/>
      <c r="F338" s="28"/>
      <c r="G338" s="28"/>
      <c r="H338" s="28"/>
      <c r="I338" s="28"/>
      <c r="J338" s="28"/>
      <c r="K338" s="28"/>
      <c r="L338" s="28"/>
    </row>
    <row r="339" spans="1:12" s="29" customFormat="1" x14ac:dyDescent="0.25">
      <c r="A339" s="28"/>
      <c r="B339" s="28"/>
      <c r="C339" s="28"/>
      <c r="D339" s="28"/>
      <c r="E339" s="28"/>
      <c r="F339" s="28"/>
      <c r="G339" s="28"/>
      <c r="H339" s="28"/>
      <c r="I339" s="28"/>
      <c r="J339" s="28"/>
      <c r="K339" s="28"/>
      <c r="L339" s="28"/>
    </row>
    <row r="340" spans="1:12" s="29" customFormat="1" x14ac:dyDescent="0.25">
      <c r="A340" s="28"/>
      <c r="B340" s="28"/>
      <c r="C340" s="28"/>
      <c r="D340" s="28"/>
      <c r="E340" s="28"/>
      <c r="F340" s="28"/>
      <c r="G340" s="28"/>
      <c r="H340" s="28"/>
      <c r="I340" s="28"/>
      <c r="J340" s="28"/>
      <c r="K340" s="28"/>
      <c r="L340" s="28"/>
    </row>
    <row r="341" spans="1:12" s="29" customFormat="1" x14ac:dyDescent="0.25">
      <c r="A341" s="28"/>
      <c r="B341" s="28"/>
      <c r="C341" s="28"/>
      <c r="D341" s="28"/>
      <c r="E341" s="28"/>
      <c r="F341" s="28"/>
      <c r="G341" s="28"/>
      <c r="H341" s="28"/>
      <c r="I341" s="28"/>
      <c r="J341" s="28"/>
      <c r="K341" s="28"/>
      <c r="L341" s="28"/>
    </row>
    <row r="342" spans="1:12" s="29" customFormat="1" x14ac:dyDescent="0.25">
      <c r="A342" s="28"/>
      <c r="B342" s="28"/>
      <c r="C342" s="28"/>
      <c r="D342" s="28"/>
      <c r="E342" s="28"/>
      <c r="F342" s="28"/>
      <c r="G342" s="28"/>
      <c r="H342" s="28"/>
      <c r="I342" s="28"/>
      <c r="J342" s="28"/>
      <c r="K342" s="28"/>
      <c r="L342" s="28"/>
    </row>
    <row r="343" spans="1:12" s="29" customFormat="1" x14ac:dyDescent="0.25">
      <c r="A343" s="28"/>
      <c r="B343" s="28"/>
      <c r="C343" s="28"/>
      <c r="D343" s="28"/>
      <c r="E343" s="28"/>
      <c r="F343" s="28"/>
      <c r="G343" s="28"/>
      <c r="H343" s="28"/>
      <c r="I343" s="28"/>
      <c r="J343" s="28"/>
      <c r="K343" s="28"/>
      <c r="L343" s="28"/>
    </row>
    <row r="344" spans="1:12" s="29" customFormat="1" x14ac:dyDescent="0.25">
      <c r="A344" s="28"/>
      <c r="B344" s="28"/>
      <c r="C344" s="28"/>
      <c r="D344" s="28"/>
      <c r="E344" s="28"/>
      <c r="F344" s="28"/>
      <c r="G344" s="28"/>
      <c r="H344" s="28"/>
      <c r="I344" s="28"/>
      <c r="J344" s="28"/>
      <c r="K344" s="28"/>
      <c r="L344" s="28"/>
    </row>
    <row r="345" spans="1:12" s="29" customFormat="1" x14ac:dyDescent="0.25">
      <c r="A345" s="28"/>
      <c r="B345" s="28"/>
      <c r="C345" s="28"/>
      <c r="D345" s="28"/>
      <c r="E345" s="28"/>
      <c r="F345" s="28"/>
      <c r="G345" s="28"/>
      <c r="H345" s="28"/>
      <c r="I345" s="28"/>
      <c r="J345" s="28"/>
      <c r="K345" s="28"/>
      <c r="L345" s="28"/>
    </row>
    <row r="346" spans="1:12" s="29" customFormat="1" x14ac:dyDescent="0.25">
      <c r="A346" s="28"/>
      <c r="B346" s="28"/>
      <c r="C346" s="28"/>
      <c r="D346" s="28"/>
      <c r="E346" s="28"/>
      <c r="F346" s="28"/>
      <c r="G346" s="28"/>
      <c r="H346" s="28"/>
      <c r="I346" s="28"/>
      <c r="J346" s="28"/>
      <c r="K346" s="28"/>
      <c r="L346" s="28"/>
    </row>
    <row r="347" spans="1:12" s="29" customFormat="1" x14ac:dyDescent="0.25">
      <c r="A347" s="28"/>
      <c r="B347" s="28"/>
      <c r="C347" s="28"/>
      <c r="D347" s="28"/>
      <c r="E347" s="28"/>
      <c r="F347" s="28"/>
      <c r="G347" s="28"/>
      <c r="H347" s="28"/>
      <c r="I347" s="28"/>
      <c r="J347" s="28"/>
      <c r="K347" s="28"/>
      <c r="L347" s="28"/>
    </row>
    <row r="348" spans="1:12" s="29" customFormat="1" x14ac:dyDescent="0.25">
      <c r="A348" s="28"/>
      <c r="B348" s="28"/>
      <c r="C348" s="28"/>
      <c r="D348" s="28"/>
      <c r="E348" s="28"/>
      <c r="F348" s="28"/>
      <c r="G348" s="28"/>
      <c r="H348" s="28"/>
      <c r="I348" s="28"/>
      <c r="J348" s="28"/>
      <c r="K348" s="28"/>
      <c r="L348" s="28"/>
    </row>
    <row r="349" spans="1:12" s="29" customFormat="1" x14ac:dyDescent="0.25">
      <c r="A349" s="28"/>
      <c r="B349" s="28"/>
      <c r="C349" s="28"/>
      <c r="D349" s="28"/>
      <c r="E349" s="28"/>
      <c r="F349" s="28"/>
      <c r="G349" s="28"/>
      <c r="H349" s="28"/>
      <c r="I349" s="28"/>
      <c r="J349" s="28"/>
      <c r="K349" s="28"/>
      <c r="L349" s="28"/>
    </row>
    <row r="350" spans="1:12" s="29" customFormat="1" x14ac:dyDescent="0.25">
      <c r="A350" s="28"/>
      <c r="B350" s="28"/>
      <c r="C350" s="28"/>
      <c r="D350" s="28"/>
      <c r="E350" s="28"/>
      <c r="F350" s="28"/>
      <c r="G350" s="28"/>
      <c r="H350" s="28"/>
      <c r="I350" s="28"/>
      <c r="J350" s="28"/>
      <c r="K350" s="28"/>
      <c r="L350" s="28"/>
    </row>
    <row r="351" spans="1:12" s="29" customFormat="1" x14ac:dyDescent="0.25">
      <c r="A351" s="28"/>
      <c r="B351" s="28"/>
      <c r="C351" s="28"/>
      <c r="D351" s="28"/>
      <c r="E351" s="28"/>
      <c r="F351" s="28"/>
      <c r="G351" s="28"/>
      <c r="H351" s="28"/>
      <c r="I351" s="28"/>
      <c r="J351" s="28"/>
      <c r="K351" s="28"/>
      <c r="L351" s="28"/>
    </row>
    <row r="352" spans="1:12" s="29" customFormat="1" x14ac:dyDescent="0.25">
      <c r="A352" s="28"/>
      <c r="B352" s="28"/>
      <c r="C352" s="28"/>
      <c r="D352" s="28"/>
      <c r="E352" s="28"/>
      <c r="F352" s="28"/>
      <c r="G352" s="28"/>
      <c r="H352" s="28"/>
      <c r="I352" s="28"/>
      <c r="J352" s="28"/>
      <c r="K352" s="28"/>
      <c r="L352" s="28"/>
    </row>
    <row r="353" spans="1:12" s="29" customFormat="1" x14ac:dyDescent="0.25">
      <c r="A353" s="28"/>
      <c r="B353" s="28"/>
      <c r="C353" s="28"/>
      <c r="D353" s="28"/>
      <c r="E353" s="28"/>
      <c r="F353" s="28"/>
      <c r="G353" s="28"/>
      <c r="H353" s="28"/>
      <c r="I353" s="28"/>
      <c r="J353" s="28"/>
      <c r="K353" s="28"/>
      <c r="L353" s="28"/>
    </row>
    <row r="354" spans="1:12" s="29" customFormat="1" x14ac:dyDescent="0.25">
      <c r="A354" s="28"/>
      <c r="B354" s="28"/>
      <c r="C354" s="28"/>
      <c r="D354" s="28"/>
      <c r="E354" s="28"/>
      <c r="F354" s="28"/>
      <c r="G354" s="28"/>
      <c r="H354" s="28"/>
      <c r="I354" s="28"/>
      <c r="J354" s="28"/>
      <c r="K354" s="28"/>
      <c r="L354" s="28"/>
    </row>
    <row r="355" spans="1:12" s="29" customFormat="1" x14ac:dyDescent="0.25">
      <c r="A355" s="28"/>
      <c r="B355" s="28"/>
      <c r="C355" s="28"/>
      <c r="D355" s="28"/>
      <c r="E355" s="28"/>
      <c r="F355" s="28"/>
      <c r="G355" s="28"/>
      <c r="H355" s="28"/>
      <c r="I355" s="28"/>
      <c r="J355" s="28"/>
      <c r="K355" s="28"/>
      <c r="L355" s="28"/>
    </row>
    <row r="356" spans="1:12" s="29" customFormat="1" x14ac:dyDescent="0.25">
      <c r="A356" s="28"/>
      <c r="B356" s="28"/>
      <c r="C356" s="28"/>
      <c r="D356" s="28"/>
      <c r="E356" s="28"/>
      <c r="F356" s="28"/>
      <c r="G356" s="28"/>
      <c r="H356" s="28"/>
      <c r="I356" s="28"/>
      <c r="J356" s="28"/>
      <c r="K356" s="28"/>
      <c r="L356" s="28"/>
    </row>
    <row r="357" spans="1:12" s="29" customFormat="1" x14ac:dyDescent="0.25">
      <c r="A357" s="28"/>
      <c r="B357" s="28"/>
      <c r="C357" s="28"/>
      <c r="D357" s="28"/>
      <c r="E357" s="28"/>
      <c r="F357" s="28"/>
      <c r="G357" s="28"/>
      <c r="H357" s="28"/>
      <c r="I357" s="28"/>
      <c r="J357" s="28"/>
      <c r="K357" s="28"/>
      <c r="L357" s="28"/>
    </row>
    <row r="358" spans="1:12" s="29" customFormat="1" x14ac:dyDescent="0.25">
      <c r="A358" s="28"/>
      <c r="B358" s="28"/>
      <c r="C358" s="28"/>
      <c r="D358" s="28"/>
      <c r="E358" s="28"/>
      <c r="F358" s="28"/>
      <c r="G358" s="28"/>
      <c r="H358" s="28"/>
      <c r="I358" s="28"/>
      <c r="J358" s="28"/>
      <c r="K358" s="28"/>
      <c r="L358" s="28"/>
    </row>
    <row r="359" spans="1:12" s="29" customFormat="1" x14ac:dyDescent="0.25">
      <c r="A359" s="28"/>
      <c r="B359" s="28"/>
      <c r="C359" s="28"/>
      <c r="D359" s="28"/>
      <c r="E359" s="28"/>
      <c r="F359" s="28"/>
      <c r="G359" s="28"/>
      <c r="H359" s="28"/>
      <c r="I359" s="28"/>
      <c r="J359" s="28"/>
      <c r="K359" s="28"/>
      <c r="L359" s="28"/>
    </row>
    <row r="360" spans="1:12" s="29" customFormat="1" x14ac:dyDescent="0.25">
      <c r="A360" s="28"/>
      <c r="B360" s="28"/>
      <c r="C360" s="28"/>
      <c r="D360" s="28"/>
      <c r="E360" s="28"/>
      <c r="F360" s="28"/>
      <c r="G360" s="28"/>
      <c r="H360" s="28"/>
      <c r="I360" s="28"/>
      <c r="J360" s="28"/>
      <c r="K360" s="28"/>
      <c r="L360" s="28"/>
    </row>
    <row r="361" spans="1:12" s="29" customFormat="1" x14ac:dyDescent="0.25">
      <c r="A361" s="28"/>
      <c r="B361" s="28"/>
      <c r="C361" s="28"/>
      <c r="D361" s="28"/>
      <c r="E361" s="28"/>
      <c r="F361" s="28"/>
      <c r="G361" s="28"/>
      <c r="H361" s="28"/>
      <c r="I361" s="28"/>
      <c r="J361" s="28"/>
      <c r="K361" s="28"/>
      <c r="L361" s="28"/>
    </row>
    <row r="362" spans="1:12" s="29" customFormat="1" x14ac:dyDescent="0.25">
      <c r="A362" s="28"/>
      <c r="B362" s="28"/>
      <c r="C362" s="28"/>
      <c r="D362" s="28"/>
      <c r="E362" s="28"/>
      <c r="F362" s="28"/>
      <c r="G362" s="28"/>
      <c r="H362" s="28"/>
      <c r="I362" s="28"/>
      <c r="J362" s="28"/>
      <c r="K362" s="28"/>
      <c r="L362" s="28"/>
    </row>
    <row r="363" spans="1:12" s="29" customFormat="1" x14ac:dyDescent="0.25">
      <c r="A363" s="28"/>
      <c r="B363" s="28"/>
      <c r="C363" s="28"/>
      <c r="D363" s="28"/>
      <c r="E363" s="28"/>
      <c r="F363" s="28"/>
      <c r="G363" s="28"/>
      <c r="H363" s="28"/>
      <c r="I363" s="28"/>
      <c r="J363" s="28"/>
      <c r="K363" s="28"/>
      <c r="L363" s="28"/>
    </row>
    <row r="364" spans="1:12" s="29" customFormat="1" x14ac:dyDescent="0.25">
      <c r="A364" s="28"/>
      <c r="B364" s="28"/>
      <c r="C364" s="28"/>
      <c r="D364" s="28"/>
      <c r="E364" s="28"/>
      <c r="F364" s="28"/>
      <c r="G364" s="28"/>
      <c r="H364" s="28"/>
      <c r="I364" s="28"/>
      <c r="J364" s="28"/>
      <c r="K364" s="28"/>
      <c r="L364" s="28"/>
    </row>
    <row r="365" spans="1:12" s="29" customFormat="1" x14ac:dyDescent="0.25">
      <c r="A365" s="28"/>
      <c r="B365" s="28"/>
      <c r="C365" s="28"/>
      <c r="D365" s="28"/>
      <c r="E365" s="28"/>
      <c r="F365" s="28"/>
      <c r="G365" s="28"/>
      <c r="H365" s="28"/>
      <c r="I365" s="28"/>
      <c r="J365" s="28"/>
      <c r="K365" s="28"/>
      <c r="L365" s="28"/>
    </row>
    <row r="366" spans="1:12" s="29" customFormat="1" x14ac:dyDescent="0.25">
      <c r="A366" s="28"/>
      <c r="B366" s="28"/>
      <c r="C366" s="28"/>
      <c r="D366" s="28"/>
      <c r="E366" s="28"/>
      <c r="F366" s="28"/>
      <c r="G366" s="28"/>
      <c r="H366" s="28"/>
      <c r="I366" s="28"/>
      <c r="J366" s="28"/>
      <c r="K366" s="28"/>
      <c r="L366" s="28"/>
    </row>
    <row r="367" spans="1:12" s="29" customFormat="1" x14ac:dyDescent="0.25">
      <c r="A367" s="28"/>
      <c r="B367" s="28"/>
      <c r="C367" s="28"/>
      <c r="D367" s="28"/>
      <c r="E367" s="28"/>
      <c r="F367" s="28"/>
      <c r="G367" s="28"/>
      <c r="H367" s="28"/>
      <c r="I367" s="28"/>
      <c r="J367" s="28"/>
      <c r="K367" s="28"/>
      <c r="L367" s="28"/>
    </row>
    <row r="368" spans="1:12" s="29" customFormat="1" x14ac:dyDescent="0.25">
      <c r="A368" s="28"/>
      <c r="B368" s="28"/>
      <c r="C368" s="28"/>
      <c r="D368" s="28"/>
      <c r="E368" s="28"/>
      <c r="F368" s="28"/>
      <c r="G368" s="28"/>
      <c r="H368" s="28"/>
      <c r="I368" s="28"/>
      <c r="J368" s="28"/>
      <c r="K368" s="28"/>
      <c r="L368" s="28"/>
    </row>
    <row r="369" spans="1:12" s="29" customFormat="1" x14ac:dyDescent="0.25">
      <c r="A369" s="28"/>
      <c r="B369" s="28"/>
      <c r="C369" s="28"/>
      <c r="D369" s="28"/>
      <c r="E369" s="28"/>
      <c r="F369" s="28"/>
      <c r="G369" s="28"/>
      <c r="H369" s="28"/>
      <c r="I369" s="28"/>
      <c r="J369" s="28"/>
      <c r="K369" s="28"/>
      <c r="L369" s="28"/>
    </row>
    <row r="370" spans="1:12" s="29" customFormat="1" x14ac:dyDescent="0.25">
      <c r="A370" s="28"/>
      <c r="B370" s="28"/>
      <c r="C370" s="28"/>
      <c r="D370" s="28"/>
      <c r="E370" s="28"/>
      <c r="F370" s="28"/>
      <c r="G370" s="28"/>
      <c r="H370" s="28"/>
      <c r="I370" s="28"/>
      <c r="J370" s="28"/>
      <c r="K370" s="28"/>
      <c r="L370" s="28"/>
    </row>
    <row r="371" spans="1:12" s="29" customFormat="1" x14ac:dyDescent="0.25">
      <c r="A371" s="28"/>
      <c r="B371" s="28"/>
      <c r="C371" s="28"/>
      <c r="D371" s="28"/>
      <c r="E371" s="28"/>
      <c r="F371" s="28"/>
      <c r="G371" s="28"/>
      <c r="H371" s="28"/>
      <c r="I371" s="28"/>
      <c r="J371" s="28"/>
      <c r="K371" s="28"/>
      <c r="L371" s="28"/>
    </row>
    <row r="372" spans="1:12" s="29" customFormat="1" x14ac:dyDescent="0.25">
      <c r="A372" s="28"/>
      <c r="B372" s="28"/>
      <c r="C372" s="28"/>
      <c r="D372" s="28"/>
      <c r="E372" s="28"/>
      <c r="F372" s="28"/>
      <c r="G372" s="28"/>
      <c r="H372" s="28"/>
      <c r="I372" s="28"/>
      <c r="J372" s="28"/>
      <c r="K372" s="28"/>
      <c r="L372" s="28"/>
    </row>
    <row r="373" spans="1:12" s="29" customFormat="1" x14ac:dyDescent="0.25">
      <c r="A373" s="28"/>
      <c r="B373" s="28"/>
      <c r="C373" s="28"/>
      <c r="D373" s="28"/>
      <c r="E373" s="28"/>
      <c r="F373" s="28"/>
      <c r="G373" s="28"/>
      <c r="H373" s="28"/>
      <c r="I373" s="28"/>
      <c r="J373" s="28"/>
      <c r="K373" s="28"/>
      <c r="L373" s="28"/>
    </row>
    <row r="374" spans="1:12" s="29" customFormat="1" x14ac:dyDescent="0.25">
      <c r="A374" s="28"/>
      <c r="B374" s="28"/>
      <c r="C374" s="28"/>
      <c r="D374" s="28"/>
      <c r="E374" s="28"/>
      <c r="F374" s="28"/>
      <c r="G374" s="28"/>
      <c r="H374" s="28"/>
      <c r="I374" s="28"/>
      <c r="J374" s="28"/>
      <c r="K374" s="28"/>
      <c r="L374" s="28"/>
    </row>
    <row r="375" spans="1:12" s="29" customFormat="1" x14ac:dyDescent="0.25">
      <c r="A375" s="28"/>
      <c r="B375" s="28"/>
      <c r="C375" s="28"/>
      <c r="D375" s="28"/>
      <c r="E375" s="28"/>
      <c r="F375" s="28"/>
      <c r="G375" s="28"/>
      <c r="H375" s="28"/>
      <c r="I375" s="28"/>
      <c r="J375" s="28"/>
      <c r="K375" s="28"/>
      <c r="L375" s="28"/>
    </row>
    <row r="376" spans="1:12" s="29" customFormat="1" x14ac:dyDescent="0.25">
      <c r="A376" s="28"/>
      <c r="B376" s="28"/>
      <c r="C376" s="28"/>
      <c r="D376" s="28"/>
      <c r="E376" s="28"/>
      <c r="F376" s="28"/>
      <c r="G376" s="28"/>
      <c r="H376" s="28"/>
      <c r="I376" s="28"/>
      <c r="J376" s="28"/>
      <c r="K376" s="28"/>
      <c r="L376" s="28"/>
    </row>
    <row r="377" spans="1:12" s="29" customFormat="1" x14ac:dyDescent="0.25">
      <c r="A377" s="28"/>
      <c r="B377" s="28"/>
      <c r="C377" s="28"/>
      <c r="D377" s="28"/>
      <c r="E377" s="28"/>
      <c r="F377" s="28"/>
      <c r="G377" s="28"/>
      <c r="H377" s="28"/>
      <c r="I377" s="28"/>
      <c r="J377" s="28"/>
      <c r="K377" s="28"/>
      <c r="L377" s="28"/>
    </row>
    <row r="378" spans="1:12" s="29" customFormat="1" x14ac:dyDescent="0.25">
      <c r="A378" s="28"/>
      <c r="B378" s="28"/>
      <c r="C378" s="28"/>
      <c r="D378" s="28"/>
      <c r="E378" s="28"/>
      <c r="F378" s="28"/>
      <c r="G378" s="28"/>
      <c r="H378" s="28"/>
      <c r="I378" s="28"/>
      <c r="J378" s="28"/>
      <c r="K378" s="28"/>
      <c r="L378" s="28"/>
    </row>
    <row r="379" spans="1:12" s="29" customFormat="1" x14ac:dyDescent="0.25">
      <c r="A379" s="28"/>
      <c r="B379" s="28"/>
      <c r="C379" s="28"/>
      <c r="D379" s="28"/>
      <c r="E379" s="28"/>
      <c r="F379" s="28"/>
      <c r="G379" s="28"/>
      <c r="H379" s="28"/>
      <c r="I379" s="28"/>
      <c r="J379" s="28"/>
      <c r="K379" s="28"/>
      <c r="L379" s="28"/>
    </row>
    <row r="380" spans="1:12" s="29" customFormat="1" x14ac:dyDescent="0.25">
      <c r="A380" s="28"/>
      <c r="B380" s="28"/>
      <c r="C380" s="28"/>
      <c r="D380" s="28"/>
      <c r="E380" s="28"/>
      <c r="F380" s="28"/>
      <c r="G380" s="28"/>
      <c r="H380" s="28"/>
      <c r="I380" s="28"/>
      <c r="J380" s="28"/>
      <c r="K380" s="28"/>
      <c r="L380" s="28"/>
    </row>
    <row r="381" spans="1:12" s="29" customFormat="1" x14ac:dyDescent="0.25">
      <c r="A381" s="28"/>
      <c r="B381" s="28"/>
      <c r="C381" s="28"/>
      <c r="D381" s="28"/>
      <c r="E381" s="28"/>
      <c r="F381" s="28"/>
      <c r="G381" s="28"/>
      <c r="H381" s="28"/>
      <c r="I381" s="28"/>
      <c r="J381" s="28"/>
      <c r="K381" s="28"/>
      <c r="L381" s="28"/>
    </row>
    <row r="382" spans="1:12" s="29" customFormat="1" x14ac:dyDescent="0.25">
      <c r="A382" s="28"/>
      <c r="B382" s="28"/>
      <c r="C382" s="28"/>
      <c r="D382" s="28"/>
      <c r="E382" s="28"/>
      <c r="F382" s="28"/>
      <c r="G382" s="28"/>
      <c r="H382" s="28"/>
      <c r="I382" s="28"/>
      <c r="J382" s="28"/>
      <c r="K382" s="28"/>
      <c r="L382" s="28"/>
    </row>
    <row r="383" spans="1:12" s="29" customFormat="1" x14ac:dyDescent="0.25">
      <c r="A383" s="28"/>
      <c r="B383" s="28"/>
      <c r="C383" s="28"/>
      <c r="D383" s="28"/>
      <c r="E383" s="28"/>
      <c r="F383" s="28"/>
      <c r="G383" s="28"/>
      <c r="H383" s="28"/>
      <c r="I383" s="28"/>
      <c r="J383" s="28"/>
      <c r="K383" s="28"/>
      <c r="L383" s="28"/>
    </row>
    <row r="384" spans="1:12" s="29" customFormat="1" x14ac:dyDescent="0.25">
      <c r="A384" s="28"/>
      <c r="B384" s="28"/>
      <c r="C384" s="28"/>
      <c r="D384" s="28"/>
      <c r="E384" s="28"/>
      <c r="F384" s="28"/>
      <c r="G384" s="28"/>
      <c r="H384" s="28"/>
      <c r="I384" s="28"/>
      <c r="J384" s="28"/>
      <c r="K384" s="28"/>
      <c r="L384" s="28"/>
    </row>
    <row r="385" spans="1:12" s="29" customFormat="1" x14ac:dyDescent="0.25">
      <c r="A385" s="28"/>
      <c r="B385" s="28"/>
      <c r="C385" s="28"/>
      <c r="D385" s="28"/>
      <c r="E385" s="28"/>
      <c r="F385" s="28"/>
      <c r="G385" s="28"/>
      <c r="H385" s="28"/>
      <c r="I385" s="28"/>
      <c r="J385" s="28"/>
      <c r="K385" s="28"/>
      <c r="L385" s="28"/>
    </row>
    <row r="386" spans="1:12" s="29" customFormat="1" x14ac:dyDescent="0.25">
      <c r="A386" s="28"/>
      <c r="B386" s="28"/>
      <c r="C386" s="28"/>
      <c r="D386" s="28"/>
      <c r="E386" s="28"/>
      <c r="F386" s="28"/>
      <c r="G386" s="28"/>
      <c r="H386" s="28"/>
      <c r="I386" s="28"/>
      <c r="J386" s="28"/>
      <c r="K386" s="28"/>
      <c r="L386" s="28"/>
    </row>
    <row r="387" spans="1:12" s="29" customFormat="1" x14ac:dyDescent="0.25">
      <c r="A387" s="28"/>
      <c r="B387" s="28"/>
      <c r="C387" s="28"/>
      <c r="D387" s="28"/>
      <c r="E387" s="28"/>
      <c r="F387" s="28"/>
      <c r="G387" s="28"/>
      <c r="H387" s="28"/>
      <c r="I387" s="28"/>
      <c r="J387" s="28"/>
      <c r="K387" s="28"/>
      <c r="L387" s="28"/>
    </row>
    <row r="388" spans="1:12" s="29" customFormat="1" x14ac:dyDescent="0.25">
      <c r="A388" s="28"/>
      <c r="B388" s="28"/>
      <c r="C388" s="28"/>
      <c r="D388" s="28"/>
      <c r="E388" s="28"/>
      <c r="F388" s="28"/>
      <c r="G388" s="28"/>
      <c r="H388" s="28"/>
      <c r="I388" s="28"/>
      <c r="J388" s="28"/>
      <c r="K388" s="28"/>
      <c r="L388" s="28"/>
    </row>
    <row r="389" spans="1:12" s="29" customFormat="1" x14ac:dyDescent="0.25">
      <c r="A389" s="28"/>
      <c r="B389" s="28"/>
      <c r="C389" s="28"/>
      <c r="D389" s="28"/>
      <c r="E389" s="28"/>
      <c r="F389" s="28"/>
      <c r="G389" s="28"/>
      <c r="H389" s="28"/>
      <c r="I389" s="28"/>
      <c r="J389" s="28"/>
      <c r="K389" s="28"/>
      <c r="L389" s="28"/>
    </row>
    <row r="390" spans="1:12" s="29" customFormat="1" x14ac:dyDescent="0.25">
      <c r="A390" s="28"/>
      <c r="B390" s="28"/>
      <c r="C390" s="28"/>
      <c r="D390" s="28"/>
      <c r="E390" s="28"/>
      <c r="F390" s="28"/>
      <c r="G390" s="28"/>
      <c r="H390" s="28"/>
      <c r="I390" s="28"/>
      <c r="J390" s="28"/>
      <c r="K390" s="28"/>
      <c r="L390" s="28"/>
    </row>
    <row r="391" spans="1:12" s="29" customFormat="1" x14ac:dyDescent="0.25">
      <c r="A391" s="28"/>
      <c r="B391" s="28"/>
      <c r="C391" s="28"/>
      <c r="D391" s="28"/>
      <c r="E391" s="28"/>
      <c r="F391" s="28"/>
      <c r="G391" s="28"/>
      <c r="H391" s="28"/>
      <c r="I391" s="28"/>
      <c r="J391" s="28"/>
      <c r="K391" s="28"/>
      <c r="L391" s="28"/>
    </row>
    <row r="392" spans="1:12" s="29" customFormat="1" x14ac:dyDescent="0.25">
      <c r="A392" s="28"/>
      <c r="B392" s="28"/>
      <c r="C392" s="28"/>
      <c r="D392" s="28"/>
      <c r="E392" s="28"/>
      <c r="F392" s="28"/>
      <c r="G392" s="28"/>
      <c r="H392" s="28"/>
      <c r="I392" s="28"/>
      <c r="J392" s="28"/>
      <c r="K392" s="28"/>
      <c r="L392" s="28"/>
    </row>
    <row r="393" spans="1:12" s="29" customFormat="1" x14ac:dyDescent="0.25">
      <c r="A393" s="28"/>
      <c r="B393" s="28"/>
      <c r="C393" s="28"/>
      <c r="D393" s="28"/>
      <c r="E393" s="28"/>
      <c r="F393" s="28"/>
      <c r="G393" s="28"/>
      <c r="H393" s="28"/>
      <c r="I393" s="28"/>
      <c r="J393" s="28"/>
      <c r="K393" s="28"/>
      <c r="L393" s="28"/>
    </row>
    <row r="394" spans="1:12" s="29" customFormat="1" x14ac:dyDescent="0.25">
      <c r="A394" s="28"/>
      <c r="B394" s="28"/>
      <c r="C394" s="28"/>
      <c r="D394" s="28"/>
      <c r="E394" s="28"/>
      <c r="F394" s="28"/>
      <c r="G394" s="28"/>
      <c r="H394" s="28"/>
      <c r="I394" s="28"/>
      <c r="J394" s="28"/>
      <c r="K394" s="28"/>
      <c r="L394" s="28"/>
    </row>
    <row r="395" spans="1:12" s="29" customFormat="1" x14ac:dyDescent="0.25">
      <c r="A395" s="28"/>
      <c r="B395" s="28"/>
      <c r="C395" s="28"/>
      <c r="D395" s="28"/>
      <c r="E395" s="28"/>
      <c r="F395" s="28"/>
      <c r="G395" s="28"/>
      <c r="H395" s="28"/>
      <c r="I395" s="28"/>
      <c r="J395" s="28"/>
      <c r="K395" s="28"/>
      <c r="L395" s="28"/>
    </row>
    <row r="396" spans="1:12" s="29" customFormat="1" x14ac:dyDescent="0.25">
      <c r="A396" s="28"/>
      <c r="B396" s="28"/>
      <c r="C396" s="28"/>
      <c r="D396" s="28"/>
      <c r="E396" s="28"/>
      <c r="F396" s="28"/>
      <c r="G396" s="28"/>
      <c r="H396" s="28"/>
      <c r="I396" s="28"/>
      <c r="J396" s="28"/>
      <c r="K396" s="28"/>
      <c r="L396" s="28"/>
    </row>
    <row r="397" spans="1:12" s="29" customFormat="1" x14ac:dyDescent="0.25">
      <c r="A397" s="28"/>
      <c r="B397" s="28"/>
      <c r="C397" s="28"/>
      <c r="D397" s="28"/>
      <c r="E397" s="28"/>
      <c r="F397" s="28"/>
      <c r="G397" s="28"/>
      <c r="H397" s="28"/>
      <c r="I397" s="28"/>
      <c r="J397" s="28"/>
      <c r="K397" s="28"/>
      <c r="L397" s="28"/>
    </row>
    <row r="398" spans="1:12" s="29" customFormat="1" x14ac:dyDescent="0.25">
      <c r="A398" s="28"/>
      <c r="B398" s="28"/>
      <c r="C398" s="28"/>
      <c r="D398" s="28"/>
      <c r="E398" s="28"/>
      <c r="F398" s="28"/>
      <c r="G398" s="28"/>
      <c r="H398" s="28"/>
      <c r="I398" s="28"/>
      <c r="J398" s="28"/>
      <c r="K398" s="28"/>
      <c r="L398" s="28"/>
    </row>
    <row r="399" spans="1:12" s="29" customFormat="1" x14ac:dyDescent="0.25">
      <c r="A399" s="28"/>
      <c r="B399" s="28"/>
      <c r="C399" s="28"/>
      <c r="D399" s="28"/>
      <c r="E399" s="28"/>
      <c r="F399" s="28"/>
      <c r="G399" s="28"/>
      <c r="H399" s="28"/>
      <c r="I399" s="28"/>
      <c r="J399" s="28"/>
      <c r="K399" s="28"/>
      <c r="L399" s="28"/>
    </row>
    <row r="400" spans="1:12" s="29" customFormat="1" x14ac:dyDescent="0.25">
      <c r="A400" s="28"/>
      <c r="B400" s="28"/>
      <c r="C400" s="28"/>
      <c r="D400" s="28"/>
      <c r="E400" s="28"/>
      <c r="F400" s="28"/>
      <c r="G400" s="28"/>
      <c r="H400" s="28"/>
      <c r="I400" s="28"/>
      <c r="J400" s="28"/>
      <c r="K400" s="28"/>
      <c r="L400" s="28"/>
    </row>
    <row r="401" spans="1:12" s="29" customFormat="1" x14ac:dyDescent="0.25">
      <c r="A401" s="28"/>
      <c r="B401" s="28"/>
      <c r="C401" s="28"/>
      <c r="D401" s="28"/>
      <c r="E401" s="28"/>
      <c r="F401" s="28"/>
      <c r="G401" s="28"/>
      <c r="H401" s="28"/>
      <c r="I401" s="28"/>
      <c r="J401" s="28"/>
      <c r="K401" s="28"/>
      <c r="L401" s="28"/>
    </row>
    <row r="402" spans="1:12" s="29" customFormat="1" x14ac:dyDescent="0.25">
      <c r="A402" s="28"/>
      <c r="B402" s="28"/>
      <c r="C402" s="28"/>
      <c r="D402" s="28"/>
      <c r="E402" s="28"/>
      <c r="F402" s="28"/>
      <c r="G402" s="28"/>
      <c r="H402" s="28"/>
      <c r="I402" s="28"/>
      <c r="J402" s="28"/>
      <c r="K402" s="28"/>
      <c r="L402" s="28"/>
    </row>
    <row r="403" spans="1:12" s="29" customFormat="1" x14ac:dyDescent="0.25">
      <c r="A403" s="28"/>
      <c r="B403" s="28"/>
      <c r="C403" s="28"/>
      <c r="D403" s="28"/>
      <c r="E403" s="28"/>
      <c r="F403" s="28"/>
      <c r="G403" s="28"/>
      <c r="H403" s="28"/>
      <c r="I403" s="28"/>
      <c r="J403" s="28"/>
      <c r="K403" s="28"/>
      <c r="L403" s="28"/>
    </row>
    <row r="404" spans="1:12" s="29" customFormat="1" x14ac:dyDescent="0.25">
      <c r="A404" s="28"/>
      <c r="B404" s="28"/>
      <c r="C404" s="28"/>
      <c r="D404" s="28"/>
      <c r="E404" s="28"/>
      <c r="F404" s="28"/>
      <c r="G404" s="28"/>
      <c r="H404" s="28"/>
      <c r="I404" s="28"/>
      <c r="J404" s="28"/>
      <c r="K404" s="28"/>
      <c r="L404" s="28"/>
    </row>
    <row r="405" spans="1:12" s="29" customFormat="1" x14ac:dyDescent="0.25">
      <c r="A405" s="28"/>
      <c r="B405" s="28"/>
      <c r="C405" s="28"/>
      <c r="D405" s="28"/>
      <c r="E405" s="28"/>
      <c r="F405" s="28"/>
      <c r="G405" s="28"/>
      <c r="H405" s="28"/>
      <c r="I405" s="28"/>
      <c r="J405" s="28"/>
      <c r="K405" s="28"/>
      <c r="L405" s="28"/>
    </row>
    <row r="406" spans="1:12" s="29" customFormat="1" x14ac:dyDescent="0.25">
      <c r="A406" s="28"/>
      <c r="B406" s="28"/>
      <c r="C406" s="28"/>
      <c r="D406" s="28"/>
      <c r="E406" s="28"/>
      <c r="F406" s="28"/>
      <c r="G406" s="28"/>
      <c r="H406" s="28"/>
      <c r="I406" s="28"/>
      <c r="J406" s="28"/>
      <c r="K406" s="28"/>
      <c r="L406" s="28"/>
    </row>
    <row r="407" spans="1:12" s="29" customFormat="1" x14ac:dyDescent="0.25">
      <c r="A407" s="28"/>
      <c r="B407" s="28"/>
      <c r="C407" s="28"/>
      <c r="D407" s="28"/>
      <c r="E407" s="28"/>
      <c r="F407" s="28"/>
      <c r="G407" s="28"/>
      <c r="H407" s="28"/>
      <c r="I407" s="28"/>
      <c r="J407" s="28"/>
      <c r="K407" s="28"/>
      <c r="L407" s="28"/>
    </row>
    <row r="408" spans="1:12" s="29" customFormat="1" x14ac:dyDescent="0.25">
      <c r="A408" s="28"/>
      <c r="B408" s="28"/>
      <c r="C408" s="28"/>
      <c r="D408" s="28"/>
      <c r="E408" s="28"/>
      <c r="F408" s="28"/>
      <c r="G408" s="28"/>
      <c r="H408" s="28"/>
      <c r="I408" s="28"/>
      <c r="J408" s="28"/>
      <c r="K408" s="28"/>
      <c r="L408" s="28"/>
    </row>
    <row r="409" spans="1:12" s="29" customFormat="1" x14ac:dyDescent="0.25">
      <c r="A409" s="28"/>
      <c r="B409" s="28"/>
      <c r="C409" s="28"/>
      <c r="D409" s="28"/>
      <c r="E409" s="28"/>
      <c r="F409" s="28"/>
      <c r="G409" s="28"/>
      <c r="H409" s="28"/>
      <c r="I409" s="28"/>
      <c r="J409" s="28"/>
      <c r="K409" s="28"/>
      <c r="L409" s="28"/>
    </row>
    <row r="410" spans="1:12" s="29" customFormat="1" x14ac:dyDescent="0.25">
      <c r="A410" s="28"/>
      <c r="B410" s="28"/>
      <c r="C410" s="28"/>
      <c r="D410" s="28"/>
      <c r="E410" s="28"/>
      <c r="F410" s="28"/>
      <c r="G410" s="28"/>
      <c r="H410" s="28"/>
      <c r="I410" s="28"/>
      <c r="J410" s="28"/>
      <c r="K410" s="28"/>
      <c r="L410" s="28"/>
    </row>
    <row r="411" spans="1:12" s="29" customFormat="1" x14ac:dyDescent="0.25">
      <c r="A411" s="28"/>
      <c r="B411" s="28"/>
      <c r="C411" s="28"/>
      <c r="D411" s="28"/>
      <c r="E411" s="28"/>
      <c r="F411" s="28"/>
      <c r="G411" s="28"/>
      <c r="H411" s="28"/>
      <c r="I411" s="28"/>
      <c r="J411" s="28"/>
      <c r="K411" s="28"/>
      <c r="L411" s="28"/>
    </row>
    <row r="412" spans="1:12" s="29" customFormat="1" x14ac:dyDescent="0.25">
      <c r="A412" s="28"/>
      <c r="B412" s="28"/>
      <c r="C412" s="28"/>
      <c r="D412" s="28"/>
      <c r="E412" s="28"/>
      <c r="F412" s="28"/>
      <c r="G412" s="28"/>
      <c r="H412" s="28"/>
      <c r="I412" s="28"/>
      <c r="J412" s="28"/>
      <c r="K412" s="28"/>
      <c r="L412" s="28"/>
    </row>
    <row r="413" spans="1:12" s="29" customFormat="1" x14ac:dyDescent="0.25">
      <c r="A413" s="28"/>
      <c r="B413" s="28"/>
      <c r="C413" s="28"/>
      <c r="D413" s="28"/>
      <c r="E413" s="28"/>
      <c r="F413" s="28"/>
      <c r="G413" s="28"/>
      <c r="H413" s="28"/>
      <c r="I413" s="28"/>
      <c r="J413" s="28"/>
      <c r="K413" s="28"/>
      <c r="L413" s="28"/>
    </row>
    <row r="414" spans="1:12" s="29" customFormat="1" x14ac:dyDescent="0.25">
      <c r="A414" s="28"/>
      <c r="B414" s="28"/>
      <c r="C414" s="28"/>
      <c r="D414" s="28"/>
      <c r="E414" s="28"/>
      <c r="F414" s="28"/>
      <c r="G414" s="28"/>
      <c r="H414" s="28"/>
      <c r="I414" s="28"/>
      <c r="J414" s="28"/>
      <c r="K414" s="28"/>
      <c r="L414" s="28"/>
    </row>
    <row r="415" spans="1:12" s="29" customFormat="1" x14ac:dyDescent="0.25">
      <c r="A415" s="28"/>
      <c r="B415" s="28"/>
      <c r="C415" s="28"/>
      <c r="D415" s="28"/>
      <c r="E415" s="28"/>
      <c r="F415" s="28"/>
      <c r="G415" s="28"/>
      <c r="H415" s="28"/>
      <c r="I415" s="28"/>
      <c r="J415" s="28"/>
      <c r="K415" s="28"/>
      <c r="L415" s="28"/>
    </row>
    <row r="416" spans="1:12" s="29" customFormat="1" x14ac:dyDescent="0.25">
      <c r="A416" s="28"/>
      <c r="B416" s="28"/>
      <c r="C416" s="28"/>
      <c r="D416" s="28"/>
      <c r="E416" s="28"/>
      <c r="F416" s="28"/>
      <c r="G416" s="28"/>
      <c r="H416" s="28"/>
      <c r="I416" s="28"/>
      <c r="J416" s="28"/>
      <c r="K416" s="28"/>
      <c r="L416" s="28"/>
    </row>
    <row r="417" spans="1:12" s="29" customFormat="1" x14ac:dyDescent="0.25">
      <c r="A417" s="28"/>
      <c r="B417" s="28"/>
      <c r="C417" s="28"/>
      <c r="D417" s="28"/>
      <c r="E417" s="28"/>
      <c r="F417" s="28"/>
      <c r="G417" s="28"/>
      <c r="H417" s="28"/>
      <c r="I417" s="28"/>
      <c r="J417" s="28"/>
      <c r="K417" s="28"/>
      <c r="L417" s="28"/>
    </row>
    <row r="418" spans="1:12" s="29" customFormat="1" x14ac:dyDescent="0.25">
      <c r="A418" s="28"/>
      <c r="B418" s="28"/>
      <c r="C418" s="28"/>
      <c r="D418" s="28"/>
      <c r="E418" s="28"/>
      <c r="F418" s="28"/>
      <c r="G418" s="28"/>
      <c r="H418" s="28"/>
      <c r="I418" s="28"/>
      <c r="J418" s="28"/>
      <c r="K418" s="28"/>
      <c r="L418" s="28"/>
    </row>
    <row r="419" spans="1:12" s="29" customFormat="1" x14ac:dyDescent="0.25">
      <c r="A419" s="28"/>
      <c r="B419" s="28"/>
      <c r="C419" s="28"/>
      <c r="D419" s="28"/>
      <c r="E419" s="28"/>
      <c r="F419" s="28"/>
      <c r="G419" s="28"/>
      <c r="H419" s="28"/>
      <c r="I419" s="28"/>
      <c r="J419" s="28"/>
      <c r="K419" s="28"/>
      <c r="L419" s="28"/>
    </row>
    <row r="420" spans="1:12" s="29" customFormat="1" x14ac:dyDescent="0.25">
      <c r="A420" s="28"/>
      <c r="B420" s="28"/>
      <c r="C420" s="28"/>
      <c r="D420" s="28"/>
      <c r="E420" s="28"/>
      <c r="F420" s="28"/>
      <c r="G420" s="28"/>
      <c r="H420" s="28"/>
      <c r="I420" s="28"/>
      <c r="J420" s="28"/>
      <c r="K420" s="28"/>
      <c r="L420" s="28"/>
    </row>
    <row r="421" spans="1:12" s="29" customFormat="1" x14ac:dyDescent="0.25">
      <c r="A421" s="28"/>
      <c r="B421" s="28"/>
      <c r="C421" s="28"/>
      <c r="D421" s="28"/>
      <c r="E421" s="28"/>
      <c r="F421" s="28"/>
      <c r="G421" s="28"/>
      <c r="H421" s="28"/>
      <c r="I421" s="28"/>
      <c r="J421" s="28"/>
      <c r="K421" s="28"/>
      <c r="L421" s="28"/>
    </row>
    <row r="422" spans="1:12" s="29" customFormat="1" x14ac:dyDescent="0.25">
      <c r="A422" s="28"/>
      <c r="B422" s="28"/>
      <c r="C422" s="28"/>
      <c r="D422" s="28"/>
      <c r="E422" s="28"/>
      <c r="F422" s="28"/>
      <c r="G422" s="28"/>
      <c r="H422" s="28"/>
      <c r="I422" s="28"/>
      <c r="J422" s="28"/>
      <c r="K422" s="28"/>
      <c r="L422" s="28"/>
    </row>
    <row r="423" spans="1:12" s="29" customFormat="1" x14ac:dyDescent="0.25">
      <c r="A423" s="28"/>
      <c r="B423" s="28"/>
      <c r="C423" s="28"/>
      <c r="D423" s="28"/>
      <c r="E423" s="28"/>
      <c r="F423" s="28"/>
      <c r="G423" s="28"/>
      <c r="H423" s="28"/>
      <c r="I423" s="28"/>
      <c r="J423" s="28"/>
      <c r="K423" s="28"/>
      <c r="L423" s="28"/>
    </row>
    <row r="424" spans="1:12" s="29" customFormat="1" x14ac:dyDescent="0.25">
      <c r="A424" s="28"/>
      <c r="B424" s="28"/>
      <c r="C424" s="28"/>
      <c r="D424" s="28"/>
      <c r="E424" s="28"/>
      <c r="F424" s="28"/>
      <c r="G424" s="28"/>
      <c r="H424" s="28"/>
      <c r="I424" s="28"/>
      <c r="J424" s="28"/>
      <c r="K424" s="28"/>
      <c r="L424" s="28"/>
    </row>
    <row r="425" spans="1:12" s="29" customFormat="1" x14ac:dyDescent="0.25">
      <c r="A425" s="28"/>
      <c r="B425" s="28"/>
      <c r="C425" s="28"/>
      <c r="D425" s="28"/>
      <c r="E425" s="28"/>
      <c r="F425" s="28"/>
      <c r="G425" s="28"/>
      <c r="H425" s="28"/>
      <c r="I425" s="28"/>
      <c r="J425" s="28"/>
      <c r="K425" s="28"/>
      <c r="L425" s="28"/>
    </row>
    <row r="426" spans="1:12" s="29" customFormat="1" x14ac:dyDescent="0.25">
      <c r="A426" s="28"/>
      <c r="B426" s="28"/>
      <c r="C426" s="28"/>
      <c r="D426" s="28"/>
      <c r="E426" s="28"/>
      <c r="F426" s="28"/>
      <c r="G426" s="28"/>
      <c r="H426" s="28"/>
      <c r="I426" s="28"/>
      <c r="J426" s="28"/>
      <c r="K426" s="28"/>
      <c r="L426" s="28"/>
    </row>
    <row r="427" spans="1:12" s="29" customFormat="1" x14ac:dyDescent="0.25">
      <c r="A427" s="28"/>
      <c r="B427" s="28"/>
      <c r="C427" s="28"/>
      <c r="D427" s="28"/>
      <c r="E427" s="28"/>
      <c r="F427" s="28"/>
      <c r="G427" s="28"/>
      <c r="H427" s="28"/>
      <c r="I427" s="28"/>
      <c r="J427" s="28"/>
      <c r="K427" s="28"/>
      <c r="L427" s="28"/>
    </row>
    <row r="428" spans="1:12" s="29" customFormat="1" x14ac:dyDescent="0.25">
      <c r="A428" s="28"/>
      <c r="B428" s="28"/>
      <c r="C428" s="28"/>
      <c r="D428" s="28"/>
      <c r="E428" s="28"/>
      <c r="F428" s="28"/>
      <c r="G428" s="28"/>
      <c r="H428" s="28"/>
      <c r="I428" s="28"/>
      <c r="J428" s="28"/>
      <c r="K428" s="28"/>
      <c r="L428" s="28"/>
    </row>
    <row r="429" spans="1:12" s="29" customFormat="1" x14ac:dyDescent="0.25">
      <c r="A429" s="28"/>
      <c r="B429" s="28"/>
      <c r="C429" s="28"/>
      <c r="D429" s="28"/>
      <c r="E429" s="28"/>
      <c r="F429" s="28"/>
      <c r="G429" s="28"/>
      <c r="H429" s="28"/>
      <c r="I429" s="28"/>
      <c r="J429" s="28"/>
      <c r="K429" s="28"/>
      <c r="L429" s="28"/>
    </row>
    <row r="430" spans="1:12" s="29" customFormat="1" x14ac:dyDescent="0.25">
      <c r="A430" s="28"/>
      <c r="B430" s="28"/>
      <c r="C430" s="28"/>
      <c r="D430" s="28"/>
      <c r="E430" s="28"/>
      <c r="F430" s="28"/>
      <c r="G430" s="28"/>
      <c r="H430" s="28"/>
      <c r="I430" s="28"/>
      <c r="J430" s="28"/>
      <c r="K430" s="28"/>
      <c r="L430" s="28"/>
    </row>
    <row r="431" spans="1:12" s="29" customFormat="1" x14ac:dyDescent="0.25">
      <c r="A431" s="28"/>
      <c r="B431" s="28"/>
      <c r="C431" s="28"/>
      <c r="D431" s="28"/>
      <c r="E431" s="28"/>
      <c r="F431" s="28"/>
      <c r="G431" s="28"/>
      <c r="H431" s="28"/>
      <c r="I431" s="28"/>
      <c r="J431" s="28"/>
      <c r="K431" s="28"/>
      <c r="L431" s="28"/>
    </row>
    <row r="432" spans="1:12" s="29" customFormat="1" x14ac:dyDescent="0.25">
      <c r="A432" s="28"/>
      <c r="B432" s="28"/>
      <c r="C432" s="28"/>
      <c r="D432" s="28"/>
      <c r="E432" s="28"/>
      <c r="F432" s="28"/>
      <c r="G432" s="28"/>
      <c r="H432" s="28"/>
      <c r="I432" s="28"/>
      <c r="J432" s="28"/>
      <c r="K432" s="28"/>
      <c r="L432" s="28"/>
    </row>
    <row r="433" spans="1:12" s="29" customFormat="1" x14ac:dyDescent="0.25">
      <c r="A433" s="28"/>
      <c r="B433" s="28"/>
      <c r="C433" s="28"/>
      <c r="D433" s="28"/>
      <c r="E433" s="28"/>
      <c r="F433" s="28"/>
      <c r="G433" s="28"/>
      <c r="H433" s="28"/>
      <c r="I433" s="28"/>
      <c r="J433" s="28"/>
      <c r="K433" s="28"/>
      <c r="L433" s="28"/>
    </row>
    <row r="434" spans="1:12" s="29" customFormat="1" x14ac:dyDescent="0.25">
      <c r="A434" s="28"/>
      <c r="B434" s="28"/>
      <c r="C434" s="28"/>
      <c r="D434" s="28"/>
      <c r="E434" s="28"/>
      <c r="F434" s="28"/>
      <c r="G434" s="28"/>
      <c r="H434" s="28"/>
      <c r="I434" s="28"/>
      <c r="J434" s="28"/>
      <c r="K434" s="28"/>
      <c r="L434" s="28"/>
    </row>
    <row r="435" spans="1:12" s="29" customFormat="1" x14ac:dyDescent="0.25">
      <c r="A435" s="28"/>
      <c r="B435" s="28"/>
      <c r="C435" s="28"/>
      <c r="D435" s="28"/>
      <c r="E435" s="28"/>
      <c r="F435" s="28"/>
      <c r="G435" s="28"/>
      <c r="H435" s="28"/>
      <c r="I435" s="28"/>
      <c r="J435" s="28"/>
      <c r="K435" s="28"/>
      <c r="L435" s="28"/>
    </row>
    <row r="436" spans="1:12" s="29" customFormat="1" x14ac:dyDescent="0.25">
      <c r="A436" s="28"/>
      <c r="B436" s="28"/>
      <c r="C436" s="28"/>
      <c r="D436" s="28"/>
      <c r="E436" s="28"/>
      <c r="F436" s="28"/>
      <c r="G436" s="28"/>
      <c r="H436" s="28"/>
      <c r="I436" s="28"/>
      <c r="J436" s="28"/>
      <c r="K436" s="28"/>
      <c r="L436" s="28"/>
    </row>
    <row r="437" spans="1:12" s="29" customFormat="1" x14ac:dyDescent="0.25">
      <c r="A437" s="28"/>
      <c r="B437" s="28"/>
      <c r="C437" s="28"/>
      <c r="D437" s="28"/>
      <c r="E437" s="28"/>
      <c r="F437" s="28"/>
      <c r="G437" s="28"/>
      <c r="H437" s="28"/>
      <c r="I437" s="28"/>
      <c r="J437" s="28"/>
      <c r="K437" s="28"/>
      <c r="L437" s="28"/>
    </row>
    <row r="438" spans="1:12" s="29" customFormat="1" x14ac:dyDescent="0.25">
      <c r="A438" s="28"/>
      <c r="B438" s="28"/>
      <c r="C438" s="28"/>
      <c r="D438" s="28"/>
      <c r="E438" s="28"/>
      <c r="F438" s="28"/>
      <c r="G438" s="28"/>
      <c r="H438" s="28"/>
      <c r="I438" s="28"/>
      <c r="J438" s="28"/>
      <c r="K438" s="28"/>
      <c r="L438" s="28"/>
    </row>
    <row r="439" spans="1:12" s="29" customFormat="1" x14ac:dyDescent="0.25">
      <c r="A439" s="28"/>
      <c r="B439" s="28"/>
      <c r="C439" s="28"/>
      <c r="D439" s="28"/>
      <c r="E439" s="28"/>
      <c r="F439" s="28"/>
      <c r="G439" s="28"/>
      <c r="H439" s="28"/>
      <c r="I439" s="28"/>
      <c r="J439" s="28"/>
      <c r="K439" s="28"/>
      <c r="L439" s="28"/>
    </row>
    <row r="440" spans="1:12" s="29" customFormat="1" x14ac:dyDescent="0.25">
      <c r="A440" s="28"/>
      <c r="B440" s="28"/>
      <c r="C440" s="28"/>
      <c r="D440" s="28"/>
      <c r="E440" s="28"/>
      <c r="F440" s="28"/>
      <c r="G440" s="28"/>
      <c r="H440" s="28"/>
      <c r="I440" s="28"/>
      <c r="J440" s="28"/>
      <c r="K440" s="28"/>
      <c r="L440" s="28"/>
    </row>
    <row r="441" spans="1:12" s="29" customFormat="1" x14ac:dyDescent="0.25">
      <c r="A441" s="28"/>
      <c r="B441" s="28"/>
      <c r="C441" s="28"/>
      <c r="D441" s="28"/>
      <c r="E441" s="28"/>
      <c r="F441" s="28"/>
      <c r="G441" s="28"/>
      <c r="H441" s="28"/>
      <c r="I441" s="28"/>
      <c r="J441" s="28"/>
      <c r="K441" s="28"/>
      <c r="L441" s="28"/>
    </row>
    <row r="442" spans="1:12" s="29" customFormat="1" x14ac:dyDescent="0.25">
      <c r="A442" s="28"/>
      <c r="B442" s="28"/>
      <c r="C442" s="28"/>
      <c r="D442" s="28"/>
      <c r="E442" s="28"/>
      <c r="F442" s="28"/>
      <c r="G442" s="28"/>
      <c r="H442" s="28"/>
      <c r="I442" s="28"/>
      <c r="J442" s="28"/>
      <c r="K442" s="28"/>
      <c r="L442" s="28"/>
    </row>
    <row r="443" spans="1:12" s="29" customFormat="1" x14ac:dyDescent="0.25">
      <c r="A443" s="28"/>
      <c r="B443" s="28"/>
      <c r="C443" s="28"/>
      <c r="D443" s="28"/>
      <c r="E443" s="28"/>
      <c r="F443" s="28"/>
      <c r="G443" s="28"/>
      <c r="H443" s="28"/>
      <c r="I443" s="28"/>
      <c r="J443" s="28"/>
      <c r="K443" s="28"/>
      <c r="L443" s="28"/>
    </row>
    <row r="444" spans="1:12" s="29" customFormat="1" x14ac:dyDescent="0.25">
      <c r="A444" s="28"/>
      <c r="B444" s="28"/>
      <c r="C444" s="28"/>
      <c r="D444" s="28"/>
      <c r="E444" s="28"/>
      <c r="F444" s="28"/>
      <c r="G444" s="28"/>
      <c r="H444" s="28"/>
      <c r="I444" s="28"/>
      <c r="J444" s="28"/>
      <c r="K444" s="28"/>
      <c r="L444" s="28"/>
    </row>
    <row r="445" spans="1:12" s="29" customFormat="1" x14ac:dyDescent="0.25">
      <c r="A445" s="28"/>
      <c r="B445" s="28"/>
      <c r="C445" s="28"/>
      <c r="D445" s="28"/>
      <c r="E445" s="28"/>
      <c r="F445" s="28"/>
      <c r="G445" s="28"/>
      <c r="H445" s="28"/>
      <c r="I445" s="28"/>
      <c r="J445" s="28"/>
      <c r="K445" s="28"/>
      <c r="L445" s="28"/>
    </row>
    <row r="446" spans="1:12" s="29" customFormat="1" x14ac:dyDescent="0.25">
      <c r="A446" s="28"/>
      <c r="B446" s="28"/>
      <c r="C446" s="28"/>
      <c r="D446" s="28"/>
      <c r="E446" s="28"/>
      <c r="F446" s="28"/>
      <c r="G446" s="28"/>
      <c r="H446" s="28"/>
      <c r="I446" s="28"/>
      <c r="J446" s="28"/>
      <c r="K446" s="28"/>
      <c r="L446" s="28"/>
    </row>
    <row r="447" spans="1:12" s="29" customFormat="1" x14ac:dyDescent="0.25">
      <c r="A447" s="28"/>
      <c r="B447" s="28"/>
      <c r="C447" s="28"/>
      <c r="D447" s="28"/>
      <c r="E447" s="28"/>
      <c r="F447" s="28"/>
      <c r="G447" s="28"/>
      <c r="H447" s="28"/>
      <c r="I447" s="28"/>
      <c r="J447" s="28"/>
      <c r="K447" s="28"/>
      <c r="L447" s="28"/>
    </row>
    <row r="448" spans="1:12" s="29" customFormat="1" x14ac:dyDescent="0.25">
      <c r="A448" s="28"/>
      <c r="B448" s="28"/>
      <c r="C448" s="28"/>
      <c r="D448" s="28"/>
      <c r="E448" s="28"/>
      <c r="F448" s="28"/>
      <c r="G448" s="28"/>
      <c r="H448" s="28"/>
      <c r="I448" s="28"/>
      <c r="J448" s="28"/>
      <c r="K448" s="28"/>
      <c r="L448" s="28"/>
    </row>
    <row r="449" spans="1:12" s="29" customFormat="1" x14ac:dyDescent="0.25">
      <c r="A449" s="28"/>
      <c r="B449" s="28"/>
      <c r="C449" s="28"/>
      <c r="D449" s="28"/>
      <c r="E449" s="28"/>
      <c r="F449" s="28"/>
      <c r="G449" s="28"/>
      <c r="H449" s="28"/>
      <c r="I449" s="28"/>
      <c r="J449" s="28"/>
      <c r="K449" s="28"/>
      <c r="L449" s="28"/>
    </row>
    <row r="450" spans="1:12" s="29" customFormat="1" x14ac:dyDescent="0.25">
      <c r="A450" s="28"/>
      <c r="B450" s="28"/>
      <c r="C450" s="28"/>
      <c r="D450" s="28"/>
      <c r="E450" s="28"/>
      <c r="F450" s="28"/>
      <c r="G450" s="28"/>
      <c r="H450" s="28"/>
      <c r="I450" s="28"/>
      <c r="J450" s="28"/>
      <c r="K450" s="28"/>
      <c r="L450" s="28"/>
    </row>
    <row r="451" spans="1:12" s="29" customFormat="1" x14ac:dyDescent="0.25">
      <c r="A451" s="28"/>
      <c r="B451" s="28"/>
      <c r="C451" s="28"/>
      <c r="D451" s="28"/>
      <c r="E451" s="28"/>
      <c r="F451" s="28"/>
      <c r="G451" s="28"/>
      <c r="H451" s="28"/>
      <c r="I451" s="28"/>
      <c r="J451" s="28"/>
      <c r="K451" s="28"/>
      <c r="L451" s="28"/>
    </row>
    <row r="452" spans="1:12" s="29" customFormat="1" x14ac:dyDescent="0.25">
      <c r="A452" s="28"/>
      <c r="B452" s="28"/>
      <c r="C452" s="28"/>
      <c r="D452" s="28"/>
      <c r="E452" s="28"/>
      <c r="F452" s="28"/>
      <c r="G452" s="28"/>
      <c r="H452" s="28"/>
      <c r="I452" s="28"/>
      <c r="J452" s="28"/>
      <c r="K452" s="28"/>
      <c r="L452" s="28"/>
    </row>
    <row r="453" spans="1:12" x14ac:dyDescent="0.25">
      <c r="C453" s="28"/>
      <c r="D453" s="28"/>
      <c r="E453" s="28"/>
      <c r="F453" s="28"/>
      <c r="G453" s="28"/>
      <c r="H453" s="28"/>
      <c r="I453" s="28"/>
    </row>
    <row r="454" spans="1:12" x14ac:dyDescent="0.25">
      <c r="C454" s="28"/>
      <c r="D454" s="28"/>
      <c r="E454" s="28"/>
      <c r="F454" s="28"/>
      <c r="G454" s="28"/>
      <c r="H454" s="28"/>
      <c r="I454" s="28"/>
    </row>
    <row r="455" spans="1:12" x14ac:dyDescent="0.25">
      <c r="C455" s="28"/>
      <c r="D455" s="28"/>
      <c r="E455" s="28"/>
      <c r="F455" s="28"/>
      <c r="G455" s="28"/>
      <c r="H455" s="28"/>
      <c r="I455" s="28"/>
    </row>
    <row r="456" spans="1:12" x14ac:dyDescent="0.25">
      <c r="C456" s="28"/>
      <c r="D456" s="28"/>
      <c r="E456" s="28"/>
      <c r="F456" s="28"/>
      <c r="G456" s="28"/>
      <c r="H456" s="28"/>
      <c r="I456" s="28"/>
    </row>
    <row r="457" spans="1:12" x14ac:dyDescent="0.25">
      <c r="C457" s="28"/>
      <c r="D457" s="28"/>
      <c r="E457" s="28"/>
      <c r="F457" s="28"/>
      <c r="G457" s="28"/>
      <c r="H457" s="28"/>
      <c r="I457" s="28"/>
    </row>
    <row r="458" spans="1:12" x14ac:dyDescent="0.25">
      <c r="C458" s="28"/>
      <c r="D458" s="28"/>
      <c r="E458" s="28"/>
      <c r="F458" s="28"/>
      <c r="G458" s="28"/>
      <c r="H458" s="28"/>
      <c r="I458" s="28"/>
    </row>
    <row r="459" spans="1:12" x14ac:dyDescent="0.25">
      <c r="C459" s="28"/>
      <c r="D459" s="28"/>
      <c r="E459" s="28"/>
      <c r="F459" s="28"/>
      <c r="G459" s="28"/>
      <c r="H459" s="28"/>
      <c r="I459" s="28"/>
    </row>
    <row r="460" spans="1:12" x14ac:dyDescent="0.25">
      <c r="C460" s="28"/>
      <c r="D460" s="28"/>
      <c r="E460" s="28"/>
      <c r="F460" s="28"/>
      <c r="G460" s="28"/>
      <c r="H460" s="28"/>
      <c r="I460" s="28"/>
    </row>
    <row r="461" spans="1:12" x14ac:dyDescent="0.25">
      <c r="C461" s="28"/>
      <c r="D461" s="28"/>
      <c r="E461" s="28"/>
      <c r="F461" s="28"/>
      <c r="G461" s="28"/>
      <c r="H461" s="28"/>
      <c r="I461" s="28"/>
    </row>
    <row r="462" spans="1:12" x14ac:dyDescent="0.25">
      <c r="C462" s="28"/>
      <c r="D462" s="28"/>
      <c r="E462" s="28"/>
      <c r="F462" s="28"/>
      <c r="G462" s="28"/>
      <c r="H462" s="28"/>
      <c r="I462" s="28"/>
    </row>
    <row r="463" spans="1:12" x14ac:dyDescent="0.25">
      <c r="C463" s="28"/>
      <c r="D463" s="28"/>
      <c r="E463" s="28"/>
      <c r="F463" s="28"/>
      <c r="G463" s="28"/>
      <c r="H463" s="28"/>
      <c r="I463" s="28"/>
    </row>
    <row r="464" spans="1:12" x14ac:dyDescent="0.25">
      <c r="C464" s="28"/>
      <c r="D464" s="28"/>
      <c r="E464" s="28"/>
      <c r="F464" s="28"/>
      <c r="G464" s="28"/>
      <c r="H464" s="28"/>
      <c r="I464" s="28"/>
    </row>
    <row r="465" spans="3:9" x14ac:dyDescent="0.25">
      <c r="C465" s="28"/>
      <c r="D465" s="28"/>
      <c r="E465" s="28"/>
      <c r="F465" s="28"/>
      <c r="G465" s="28"/>
      <c r="H465" s="28"/>
      <c r="I465" s="28"/>
    </row>
    <row r="466" spans="3:9" x14ac:dyDescent="0.25">
      <c r="C466" s="28"/>
      <c r="D466" s="28"/>
      <c r="E466" s="28"/>
      <c r="F466" s="28"/>
      <c r="G466" s="28"/>
      <c r="H466" s="28"/>
      <c r="I466" s="28"/>
    </row>
    <row r="467" spans="3:9" x14ac:dyDescent="0.25">
      <c r="C467" s="28"/>
      <c r="D467" s="28"/>
      <c r="E467" s="28"/>
      <c r="F467" s="28"/>
      <c r="G467" s="28"/>
      <c r="H467" s="28"/>
      <c r="I467" s="28"/>
    </row>
    <row r="468" spans="3:9" x14ac:dyDescent="0.25">
      <c r="C468" s="28"/>
      <c r="D468" s="28"/>
      <c r="E468" s="28"/>
      <c r="F468" s="28"/>
      <c r="G468" s="28"/>
      <c r="H468" s="28"/>
      <c r="I468" s="28"/>
    </row>
  </sheetData>
  <mergeCells count="30">
    <mergeCell ref="N30:O30"/>
    <mergeCell ref="J30:K30"/>
    <mergeCell ref="D40:E40"/>
    <mergeCell ref="F40:G40"/>
    <mergeCell ref="H40:I40"/>
    <mergeCell ref="J40:K40"/>
    <mergeCell ref="B3:G6"/>
    <mergeCell ref="L40:M40"/>
    <mergeCell ref="N40:O40"/>
    <mergeCell ref="P40:Q40"/>
    <mergeCell ref="C42:I42"/>
    <mergeCell ref="C30:C31"/>
    <mergeCell ref="C29:Q29"/>
    <mergeCell ref="C9:F9"/>
    <mergeCell ref="C17:G17"/>
    <mergeCell ref="C11:F11"/>
    <mergeCell ref="C10:F10"/>
    <mergeCell ref="P30:Q30"/>
    <mergeCell ref="L30:M30"/>
    <mergeCell ref="D30:E30"/>
    <mergeCell ref="F30:G30"/>
    <mergeCell ref="H30:I30"/>
    <mergeCell ref="C57:G57"/>
    <mergeCell ref="D53:E53"/>
    <mergeCell ref="F53:G53"/>
    <mergeCell ref="H53:I53"/>
    <mergeCell ref="C43:C44"/>
    <mergeCell ref="D43:E43"/>
    <mergeCell ref="F43:G43"/>
    <mergeCell ref="H43:I43"/>
  </mergeCells>
  <pageMargins left="0.25" right="0.25" top="0.75" bottom="0.75" header="0.3" footer="0.3"/>
  <pageSetup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E7A40"/>
    <pageSetUpPr fitToPage="1"/>
  </sheetPr>
  <dimension ref="A1:ID471"/>
  <sheetViews>
    <sheetView showGridLines="0" zoomScale="70" zoomScaleNormal="70" workbookViewId="0">
      <selection activeCell="L30" sqref="L30"/>
    </sheetView>
  </sheetViews>
  <sheetFormatPr defaultColWidth="9.140625" defaultRowHeight="15.75" x14ac:dyDescent="0.25"/>
  <cols>
    <col min="1" max="1" width="3.7109375" style="20" customWidth="1"/>
    <col min="2" max="2" width="23.42578125" style="22" customWidth="1"/>
    <col min="3" max="3" width="8" style="22" customWidth="1"/>
    <col min="4" max="4" width="28" style="22" customWidth="1"/>
    <col min="5" max="9" width="23.5703125" style="22" customWidth="1"/>
    <col min="10" max="12" width="23.5703125" style="20" customWidth="1"/>
    <col min="13" max="13" width="4.85546875" style="21" customWidth="1"/>
    <col min="14" max="236" width="9.140625" style="21"/>
    <col min="237" max="16384" width="9.140625" style="27"/>
  </cols>
  <sheetData>
    <row r="1" spans="1:12" s="21" customFormat="1" ht="33.75" x14ac:dyDescent="0.5">
      <c r="A1" s="20"/>
      <c r="B1" s="176" t="s">
        <v>26</v>
      </c>
      <c r="C1" s="20"/>
      <c r="D1" s="20"/>
      <c r="E1" s="80"/>
      <c r="F1" s="20"/>
      <c r="G1" s="20"/>
      <c r="H1" s="20"/>
      <c r="I1" s="20"/>
      <c r="J1" s="20"/>
      <c r="K1" s="20"/>
      <c r="L1" s="20"/>
    </row>
    <row r="2" spans="1:12" s="21" customFormat="1" x14ac:dyDescent="0.25">
      <c r="A2" s="20"/>
      <c r="B2" s="20"/>
      <c r="C2" s="20"/>
      <c r="D2" s="20"/>
      <c r="E2" s="20"/>
      <c r="F2" s="20"/>
      <c r="G2" s="20"/>
      <c r="H2" s="20"/>
      <c r="I2" s="20"/>
      <c r="J2" s="20"/>
      <c r="K2" s="20"/>
      <c r="L2" s="20"/>
    </row>
    <row r="3" spans="1:12" s="182" customFormat="1" ht="18.75" x14ac:dyDescent="0.3">
      <c r="B3" s="407" t="s">
        <v>27</v>
      </c>
      <c r="C3" s="407"/>
      <c r="D3" s="407"/>
      <c r="E3" s="407"/>
      <c r="F3" s="407"/>
      <c r="G3" s="407"/>
      <c r="H3" s="407"/>
      <c r="I3" s="183"/>
    </row>
    <row r="4" spans="1:12" s="182" customFormat="1" ht="18.75" x14ac:dyDescent="0.3">
      <c r="B4" s="407"/>
      <c r="C4" s="407"/>
      <c r="D4" s="407"/>
      <c r="E4" s="407"/>
      <c r="F4" s="407"/>
      <c r="G4" s="407"/>
      <c r="H4" s="407"/>
      <c r="I4" s="183"/>
    </row>
    <row r="5" spans="1:12" s="182" customFormat="1" ht="18.75" x14ac:dyDescent="0.3">
      <c r="B5" s="407"/>
      <c r="C5" s="407"/>
      <c r="D5" s="407"/>
      <c r="E5" s="407"/>
      <c r="F5" s="407"/>
      <c r="G5" s="407"/>
      <c r="H5" s="407"/>
      <c r="I5" s="183"/>
    </row>
    <row r="6" spans="1:12" s="182" customFormat="1" ht="18.75" x14ac:dyDescent="0.3">
      <c r="B6" s="407"/>
      <c r="C6" s="407"/>
      <c r="D6" s="407"/>
      <c r="E6" s="407"/>
      <c r="F6" s="407"/>
      <c r="G6" s="407"/>
      <c r="H6" s="407"/>
      <c r="I6" s="183"/>
    </row>
    <row r="7" spans="1:12" s="182" customFormat="1" ht="18.75" x14ac:dyDescent="0.3">
      <c r="B7" s="407"/>
      <c r="C7" s="407"/>
      <c r="D7" s="407"/>
      <c r="E7" s="407"/>
      <c r="F7" s="407"/>
      <c r="G7" s="407"/>
      <c r="H7" s="407"/>
      <c r="I7" s="183"/>
    </row>
    <row r="8" spans="1:12" s="182" customFormat="1" ht="18.75" x14ac:dyDescent="0.3">
      <c r="B8" s="407"/>
      <c r="C8" s="407"/>
      <c r="D8" s="407"/>
      <c r="E8" s="407"/>
      <c r="F8" s="407"/>
      <c r="G8" s="407"/>
      <c r="H8" s="407"/>
      <c r="I8" s="183"/>
    </row>
    <row r="9" spans="1:12" s="182" customFormat="1" ht="18.75" x14ac:dyDescent="0.3">
      <c r="B9" s="407"/>
      <c r="C9" s="407"/>
      <c r="D9" s="407"/>
      <c r="E9" s="407"/>
      <c r="F9" s="407"/>
      <c r="G9" s="407"/>
      <c r="H9" s="407"/>
      <c r="I9" s="183"/>
    </row>
    <row r="10" spans="1:12" s="182" customFormat="1" ht="18.75" x14ac:dyDescent="0.3">
      <c r="B10" s="407"/>
      <c r="C10" s="407"/>
      <c r="D10" s="407"/>
      <c r="E10" s="407"/>
      <c r="F10" s="407"/>
      <c r="G10" s="407"/>
      <c r="H10" s="407"/>
      <c r="I10" s="183"/>
    </row>
    <row r="11" spans="1:12" s="182" customFormat="1" ht="18.75" x14ac:dyDescent="0.3">
      <c r="B11" s="407"/>
      <c r="C11" s="407"/>
      <c r="D11" s="407"/>
      <c r="E11" s="407"/>
      <c r="F11" s="407"/>
      <c r="G11" s="407"/>
      <c r="H11" s="407"/>
      <c r="I11" s="183"/>
    </row>
    <row r="12" spans="1:12" s="182" customFormat="1" ht="21.6" customHeight="1" x14ac:dyDescent="0.3">
      <c r="B12" s="407"/>
      <c r="C12" s="407"/>
      <c r="D12" s="407"/>
      <c r="E12" s="407"/>
      <c r="F12" s="407"/>
      <c r="G12" s="407"/>
      <c r="H12" s="407"/>
      <c r="I12" s="183"/>
    </row>
    <row r="13" spans="1:12" s="21" customFormat="1" ht="16.5" thickBot="1" x14ac:dyDescent="0.3">
      <c r="A13" s="20"/>
      <c r="B13" s="20"/>
      <c r="C13" s="20"/>
      <c r="D13" s="20"/>
      <c r="E13" s="20"/>
      <c r="F13" s="20"/>
      <c r="G13" s="20"/>
      <c r="H13" s="20"/>
      <c r="I13" s="20"/>
      <c r="J13" s="20"/>
      <c r="K13" s="20"/>
      <c r="L13" s="20"/>
    </row>
    <row r="14" spans="1:12" s="21" customFormat="1" x14ac:dyDescent="0.25">
      <c r="A14" s="20"/>
      <c r="B14" s="458" t="s">
        <v>28</v>
      </c>
      <c r="C14" s="459"/>
      <c r="D14" s="459"/>
      <c r="E14" s="459"/>
      <c r="F14" s="460"/>
      <c r="G14" s="20"/>
      <c r="H14" s="20"/>
      <c r="I14" s="20"/>
      <c r="J14" s="20"/>
      <c r="K14" s="20"/>
      <c r="L14" s="20"/>
    </row>
    <row r="15" spans="1:12" s="21" customFormat="1" ht="30" customHeight="1" thickBot="1" x14ac:dyDescent="0.3">
      <c r="A15" s="20"/>
      <c r="B15" s="461"/>
      <c r="C15" s="462"/>
      <c r="D15" s="462"/>
      <c r="E15" s="462"/>
      <c r="F15" s="463"/>
      <c r="G15" s="20"/>
      <c r="H15" s="20"/>
      <c r="I15" s="20"/>
      <c r="J15" s="20"/>
      <c r="K15" s="20"/>
      <c r="L15" s="20"/>
    </row>
    <row r="16" spans="1:12" s="21" customFormat="1" ht="31.35" customHeight="1" x14ac:dyDescent="0.25">
      <c r="A16" s="20"/>
      <c r="B16" s="85" t="s">
        <v>29</v>
      </c>
      <c r="C16" s="456" t="s">
        <v>30</v>
      </c>
      <c r="D16" s="456"/>
      <c r="E16" s="361" t="s">
        <v>31</v>
      </c>
      <c r="F16" s="86" t="s">
        <v>32</v>
      </c>
      <c r="G16" s="27"/>
      <c r="J16" s="20"/>
      <c r="K16" s="20"/>
      <c r="L16" s="20"/>
    </row>
    <row r="17" spans="1:238" s="20" customFormat="1" ht="29.1" customHeight="1" thickBot="1" x14ac:dyDescent="0.3">
      <c r="B17" s="87">
        <f>SUM(H21,H30,H39,H48,H57,H66,H75)</f>
        <v>0</v>
      </c>
      <c r="C17" s="457"/>
      <c r="D17" s="457"/>
      <c r="E17" s="362"/>
      <c r="F17" s="88">
        <f>DATEDIF(C17,E17+15,"m")</f>
        <v>0</v>
      </c>
    </row>
    <row r="18" spans="1:238" s="21" customFormat="1" ht="23.25" customHeight="1" x14ac:dyDescent="0.25">
      <c r="A18" s="20"/>
      <c r="B18" s="81"/>
      <c r="C18" s="81"/>
      <c r="D18" s="81"/>
      <c r="E18" s="81"/>
      <c r="F18" s="81"/>
      <c r="G18" s="20"/>
      <c r="H18" s="20"/>
      <c r="I18" s="20"/>
      <c r="J18" s="20"/>
      <c r="K18" s="20"/>
      <c r="L18" s="20"/>
    </row>
    <row r="19" spans="1:238" s="21" customFormat="1" ht="21" customHeight="1" thickBot="1" x14ac:dyDescent="0.4">
      <c r="B19" s="82"/>
      <c r="C19" s="81"/>
      <c r="D19" s="81"/>
      <c r="E19" s="20"/>
      <c r="F19" s="20"/>
      <c r="G19" s="20"/>
      <c r="H19" s="20"/>
      <c r="I19" s="20"/>
      <c r="J19" s="20"/>
      <c r="K19" s="20"/>
      <c r="L19" s="20"/>
    </row>
    <row r="20" spans="1:238" ht="21" customHeight="1" x14ac:dyDescent="0.25">
      <c r="B20" s="436" t="s">
        <v>33</v>
      </c>
      <c r="C20" s="89" t="s">
        <v>34</v>
      </c>
      <c r="D20" s="439"/>
      <c r="E20" s="439"/>
      <c r="F20" s="439"/>
      <c r="G20" s="89" t="s">
        <v>35</v>
      </c>
      <c r="H20" s="90"/>
      <c r="I20" s="89" t="s">
        <v>36</v>
      </c>
      <c r="J20" s="90"/>
      <c r="K20" s="89" t="s">
        <v>37</v>
      </c>
      <c r="L20" s="91">
        <f>DATEDIF(H20,J20+15,"M")</f>
        <v>0</v>
      </c>
      <c r="IC20" s="21"/>
      <c r="ID20" s="21"/>
    </row>
    <row r="21" spans="1:238" ht="21" customHeight="1" x14ac:dyDescent="0.25">
      <c r="B21" s="437"/>
      <c r="C21" s="438" t="s">
        <v>38</v>
      </c>
      <c r="D21" s="438"/>
      <c r="E21" s="464"/>
      <c r="F21" s="464"/>
      <c r="G21" s="364" t="s">
        <v>39</v>
      </c>
      <c r="H21" s="92">
        <f>'Budget Forecast'!C20</f>
        <v>0</v>
      </c>
      <c r="I21" s="93" t="s">
        <v>40</v>
      </c>
      <c r="J21" s="94">
        <f>IFERROR(L20/$F$17,0)</f>
        <v>0</v>
      </c>
      <c r="K21" s="93" t="s">
        <v>41</v>
      </c>
      <c r="L21" s="95">
        <f>IFERROR(H21/$B$17,0)</f>
        <v>0</v>
      </c>
      <c r="IC21" s="21"/>
      <c r="ID21" s="21"/>
    </row>
    <row r="22" spans="1:238" ht="49.5" customHeight="1" x14ac:dyDescent="0.25">
      <c r="B22" s="424" t="s">
        <v>42</v>
      </c>
      <c r="C22" s="425"/>
      <c r="D22" s="425"/>
      <c r="E22" s="425" t="s">
        <v>43</v>
      </c>
      <c r="F22" s="425"/>
      <c r="G22" s="425"/>
      <c r="H22" s="425"/>
      <c r="I22" s="425" t="s">
        <v>44</v>
      </c>
      <c r="J22" s="425"/>
      <c r="K22" s="448" t="s">
        <v>45</v>
      </c>
      <c r="L22" s="449"/>
      <c r="IA22" s="27"/>
      <c r="IB22" s="27"/>
    </row>
    <row r="23" spans="1:238" ht="21" customHeight="1" x14ac:dyDescent="0.25">
      <c r="B23" s="446"/>
      <c r="C23" s="447"/>
      <c r="D23" s="447"/>
      <c r="E23" s="447"/>
      <c r="F23" s="447"/>
      <c r="G23" s="447"/>
      <c r="H23" s="447"/>
      <c r="I23" s="450"/>
      <c r="J23" s="450"/>
      <c r="K23" s="450"/>
      <c r="L23" s="451"/>
      <c r="IA23" s="27"/>
      <c r="IB23" s="27"/>
    </row>
    <row r="24" spans="1:238" ht="21" customHeight="1" x14ac:dyDescent="0.25">
      <c r="B24" s="441"/>
      <c r="C24" s="442"/>
      <c r="D24" s="442"/>
      <c r="E24" s="442"/>
      <c r="F24" s="442"/>
      <c r="G24" s="442"/>
      <c r="H24" s="442"/>
      <c r="I24" s="452"/>
      <c r="J24" s="452"/>
      <c r="K24" s="452"/>
      <c r="L24" s="453"/>
      <c r="IA24" s="27"/>
      <c r="IB24" s="27"/>
    </row>
    <row r="25" spans="1:238" ht="21" customHeight="1" x14ac:dyDescent="0.25">
      <c r="B25" s="441"/>
      <c r="C25" s="442"/>
      <c r="D25" s="442"/>
      <c r="E25" s="442"/>
      <c r="F25" s="442"/>
      <c r="G25" s="442"/>
      <c r="H25" s="442"/>
      <c r="I25" s="452"/>
      <c r="J25" s="452"/>
      <c r="K25" s="452"/>
      <c r="L25" s="453"/>
      <c r="IA25" s="27"/>
      <c r="IB25" s="27"/>
    </row>
    <row r="26" spans="1:238" ht="21" customHeight="1" thickBot="1" x14ac:dyDescent="0.3">
      <c r="B26" s="443"/>
      <c r="C26" s="440"/>
      <c r="D26" s="440"/>
      <c r="E26" s="440"/>
      <c r="F26" s="440"/>
      <c r="G26" s="440"/>
      <c r="H26" s="440"/>
      <c r="I26" s="454"/>
      <c r="J26" s="454"/>
      <c r="K26" s="454"/>
      <c r="L26" s="455"/>
      <c r="IA26" s="27"/>
      <c r="IB26" s="27"/>
    </row>
    <row r="27" spans="1:238" s="21" customFormat="1" ht="21" customHeight="1" x14ac:dyDescent="0.25">
      <c r="A27" s="20"/>
      <c r="B27" s="83"/>
      <c r="C27" s="83"/>
      <c r="D27" s="83"/>
      <c r="E27" s="83"/>
      <c r="F27" s="83"/>
      <c r="G27" s="83"/>
      <c r="H27" s="83"/>
      <c r="I27" s="84"/>
      <c r="J27" s="20"/>
      <c r="K27" s="20"/>
      <c r="L27" s="20"/>
    </row>
    <row r="28" spans="1:238" s="21" customFormat="1" ht="21" customHeight="1" thickBot="1" x14ac:dyDescent="0.3">
      <c r="A28" s="20"/>
      <c r="B28" s="83"/>
      <c r="C28" s="83"/>
      <c r="D28" s="83"/>
      <c r="E28" s="83"/>
      <c r="F28" s="83"/>
      <c r="G28" s="83"/>
      <c r="H28" s="83"/>
      <c r="I28" s="84"/>
      <c r="J28" s="20"/>
      <c r="K28" s="20"/>
      <c r="L28" s="20"/>
    </row>
    <row r="29" spans="1:238" ht="21" customHeight="1" x14ac:dyDescent="0.25">
      <c r="B29" s="430" t="s">
        <v>33</v>
      </c>
      <c r="C29" s="9" t="s">
        <v>34</v>
      </c>
      <c r="D29" s="432"/>
      <c r="E29" s="432"/>
      <c r="F29" s="432"/>
      <c r="G29" s="9" t="s">
        <v>35</v>
      </c>
      <c r="H29" s="10"/>
      <c r="I29" s="9" t="s">
        <v>36</v>
      </c>
      <c r="J29" s="10"/>
      <c r="K29" s="9" t="s">
        <v>37</v>
      </c>
      <c r="L29" s="11">
        <f>DATEDIF(H29,J29+15,"M")</f>
        <v>0</v>
      </c>
      <c r="IC29" s="21"/>
      <c r="ID29" s="21"/>
    </row>
    <row r="30" spans="1:238" ht="21" customHeight="1" x14ac:dyDescent="0.25">
      <c r="B30" s="431"/>
      <c r="C30" s="433" t="s">
        <v>38</v>
      </c>
      <c r="D30" s="433"/>
      <c r="E30" s="434"/>
      <c r="F30" s="434"/>
      <c r="G30" s="363" t="s">
        <v>39</v>
      </c>
      <c r="H30" s="12">
        <f>'Budget Forecast'!E20</f>
        <v>0</v>
      </c>
      <c r="I30" s="93" t="s">
        <v>40</v>
      </c>
      <c r="J30" s="13">
        <f>IFERROR(L29/$F$17,0)</f>
        <v>0</v>
      </c>
      <c r="K30" s="93" t="s">
        <v>41</v>
      </c>
      <c r="L30" s="14">
        <f>IFERROR(H30/$B$17,0)</f>
        <v>0</v>
      </c>
      <c r="IC30" s="21"/>
      <c r="ID30" s="21"/>
    </row>
    <row r="31" spans="1:238" ht="49.5" customHeight="1" x14ac:dyDescent="0.25">
      <c r="B31" s="424" t="s">
        <v>42</v>
      </c>
      <c r="C31" s="425"/>
      <c r="D31" s="425"/>
      <c r="E31" s="435" t="s">
        <v>43</v>
      </c>
      <c r="F31" s="435"/>
      <c r="G31" s="435"/>
      <c r="H31" s="435"/>
      <c r="I31" s="435" t="s">
        <v>44</v>
      </c>
      <c r="J31" s="435"/>
      <c r="K31" s="422" t="s">
        <v>45</v>
      </c>
      <c r="L31" s="423"/>
      <c r="IA31" s="27"/>
      <c r="IB31" s="27"/>
    </row>
    <row r="32" spans="1:238" ht="21" customHeight="1" x14ac:dyDescent="0.25">
      <c r="B32" s="444"/>
      <c r="C32" s="445"/>
      <c r="D32" s="445"/>
      <c r="E32" s="427"/>
      <c r="F32" s="427"/>
      <c r="G32" s="427"/>
      <c r="H32" s="427"/>
      <c r="I32" s="418"/>
      <c r="J32" s="418"/>
      <c r="K32" s="418"/>
      <c r="L32" s="419"/>
      <c r="IA32" s="27"/>
      <c r="IB32" s="27"/>
    </row>
    <row r="33" spans="1:238" ht="21" customHeight="1" x14ac:dyDescent="0.25">
      <c r="B33" s="426"/>
      <c r="C33" s="427"/>
      <c r="D33" s="427"/>
      <c r="E33" s="427"/>
      <c r="F33" s="427"/>
      <c r="G33" s="427"/>
      <c r="H33" s="427"/>
      <c r="I33" s="418"/>
      <c r="J33" s="418"/>
      <c r="K33" s="418"/>
      <c r="L33" s="419"/>
      <c r="IA33" s="27"/>
      <c r="IB33" s="27"/>
    </row>
    <row r="34" spans="1:238" ht="21" customHeight="1" x14ac:dyDescent="0.25">
      <c r="B34" s="426"/>
      <c r="C34" s="427"/>
      <c r="D34" s="427"/>
      <c r="E34" s="427"/>
      <c r="F34" s="427"/>
      <c r="G34" s="427"/>
      <c r="H34" s="427"/>
      <c r="I34" s="418"/>
      <c r="J34" s="418"/>
      <c r="K34" s="418"/>
      <c r="L34" s="419"/>
      <c r="IA34" s="27"/>
      <c r="IB34" s="27"/>
    </row>
    <row r="35" spans="1:238" ht="21" customHeight="1" thickBot="1" x14ac:dyDescent="0.3">
      <c r="B35" s="428"/>
      <c r="C35" s="429"/>
      <c r="D35" s="429"/>
      <c r="E35" s="429"/>
      <c r="F35" s="429"/>
      <c r="G35" s="429"/>
      <c r="H35" s="429"/>
      <c r="I35" s="420"/>
      <c r="J35" s="420"/>
      <c r="K35" s="420"/>
      <c r="L35" s="421"/>
      <c r="IA35" s="27"/>
      <c r="IB35" s="27"/>
    </row>
    <row r="36" spans="1:238" s="21" customFormat="1" ht="21" customHeight="1" x14ac:dyDescent="0.25">
      <c r="A36" s="20"/>
      <c r="B36" s="83"/>
      <c r="C36" s="83"/>
      <c r="D36" s="83"/>
      <c r="E36" s="83"/>
      <c r="F36" s="83"/>
      <c r="G36" s="83"/>
      <c r="H36" s="83"/>
      <c r="I36" s="84"/>
      <c r="J36" s="20"/>
      <c r="K36" s="20"/>
      <c r="L36" s="20"/>
    </row>
    <row r="37" spans="1:238" s="21" customFormat="1" ht="21" customHeight="1" thickBot="1" x14ac:dyDescent="0.3">
      <c r="A37" s="20"/>
      <c r="B37" s="83"/>
      <c r="C37" s="83"/>
      <c r="D37" s="83"/>
      <c r="E37" s="83"/>
      <c r="F37" s="83"/>
      <c r="G37" s="83"/>
      <c r="H37" s="83"/>
      <c r="I37" s="84"/>
      <c r="J37" s="20"/>
      <c r="K37" s="20"/>
      <c r="L37" s="20"/>
    </row>
    <row r="38" spans="1:238" ht="21" customHeight="1" x14ac:dyDescent="0.25">
      <c r="B38" s="430" t="s">
        <v>33</v>
      </c>
      <c r="C38" s="9" t="s">
        <v>34</v>
      </c>
      <c r="D38" s="432"/>
      <c r="E38" s="432"/>
      <c r="F38" s="432"/>
      <c r="G38" s="9" t="s">
        <v>35</v>
      </c>
      <c r="H38" s="10"/>
      <c r="I38" s="9" t="s">
        <v>36</v>
      </c>
      <c r="J38" s="10"/>
      <c r="K38" s="9" t="s">
        <v>37</v>
      </c>
      <c r="L38" s="11">
        <f>DATEDIF(H38,J38+15,"M")</f>
        <v>0</v>
      </c>
      <c r="IC38" s="21"/>
      <c r="ID38" s="21"/>
    </row>
    <row r="39" spans="1:238" ht="21" customHeight="1" x14ac:dyDescent="0.25">
      <c r="B39" s="431"/>
      <c r="C39" s="433" t="s">
        <v>38</v>
      </c>
      <c r="D39" s="433"/>
      <c r="E39" s="434"/>
      <c r="F39" s="434"/>
      <c r="G39" s="363" t="s">
        <v>39</v>
      </c>
      <c r="H39" s="12">
        <f>'Budget Forecast'!G20</f>
        <v>0</v>
      </c>
      <c r="I39" s="93" t="s">
        <v>40</v>
      </c>
      <c r="J39" s="13">
        <f>IFERROR(L38/$F$17,0)</f>
        <v>0</v>
      </c>
      <c r="K39" s="93" t="s">
        <v>41</v>
      </c>
      <c r="L39" s="14">
        <f>IFERROR(H39/$B$17,0)</f>
        <v>0</v>
      </c>
      <c r="IC39" s="21"/>
      <c r="ID39" s="21"/>
    </row>
    <row r="40" spans="1:238" ht="49.5" customHeight="1" x14ac:dyDescent="0.25">
      <c r="B40" s="424" t="s">
        <v>42</v>
      </c>
      <c r="C40" s="425"/>
      <c r="D40" s="425"/>
      <c r="E40" s="435" t="s">
        <v>43</v>
      </c>
      <c r="F40" s="435"/>
      <c r="G40" s="435"/>
      <c r="H40" s="435"/>
      <c r="I40" s="435" t="s">
        <v>44</v>
      </c>
      <c r="J40" s="435"/>
      <c r="K40" s="422" t="s">
        <v>45</v>
      </c>
      <c r="L40" s="423"/>
      <c r="IA40" s="27"/>
      <c r="IB40" s="27"/>
    </row>
    <row r="41" spans="1:238" ht="21" customHeight="1" x14ac:dyDescent="0.25">
      <c r="B41" s="426"/>
      <c r="C41" s="427"/>
      <c r="D41" s="427"/>
      <c r="E41" s="427"/>
      <c r="F41" s="427"/>
      <c r="G41" s="427"/>
      <c r="H41" s="427"/>
      <c r="I41" s="418"/>
      <c r="J41" s="418"/>
      <c r="K41" s="418"/>
      <c r="L41" s="419"/>
      <c r="IA41" s="27"/>
      <c r="IB41" s="27"/>
    </row>
    <row r="42" spans="1:238" ht="21" customHeight="1" x14ac:dyDescent="0.25">
      <c r="B42" s="426"/>
      <c r="C42" s="427"/>
      <c r="D42" s="427"/>
      <c r="E42" s="427"/>
      <c r="F42" s="427"/>
      <c r="G42" s="427"/>
      <c r="H42" s="427"/>
      <c r="I42" s="418"/>
      <c r="J42" s="418"/>
      <c r="K42" s="418"/>
      <c r="L42" s="419"/>
      <c r="IA42" s="27"/>
      <c r="IB42" s="27"/>
    </row>
    <row r="43" spans="1:238" ht="21" customHeight="1" x14ac:dyDescent="0.25">
      <c r="B43" s="426"/>
      <c r="C43" s="427"/>
      <c r="D43" s="427"/>
      <c r="E43" s="427"/>
      <c r="F43" s="427"/>
      <c r="G43" s="427"/>
      <c r="H43" s="427"/>
      <c r="I43" s="418"/>
      <c r="J43" s="418"/>
      <c r="K43" s="418"/>
      <c r="L43" s="419"/>
      <c r="IA43" s="27"/>
      <c r="IB43" s="27"/>
    </row>
    <row r="44" spans="1:238" ht="21" customHeight="1" thickBot="1" x14ac:dyDescent="0.3">
      <c r="B44" s="428"/>
      <c r="C44" s="429"/>
      <c r="D44" s="429"/>
      <c r="E44" s="429"/>
      <c r="F44" s="429"/>
      <c r="G44" s="429"/>
      <c r="H44" s="429"/>
      <c r="I44" s="420"/>
      <c r="J44" s="420"/>
      <c r="K44" s="420"/>
      <c r="L44" s="421"/>
      <c r="IA44" s="27"/>
      <c r="IB44" s="27"/>
    </row>
    <row r="45" spans="1:238" s="21" customFormat="1" x14ac:dyDescent="0.25">
      <c r="A45" s="20"/>
      <c r="B45" s="20"/>
      <c r="C45" s="20"/>
      <c r="D45" s="20"/>
      <c r="E45" s="20"/>
      <c r="F45" s="20"/>
      <c r="G45" s="20"/>
      <c r="H45" s="20"/>
      <c r="I45" s="20"/>
      <c r="J45" s="20"/>
      <c r="K45" s="20"/>
      <c r="L45" s="20"/>
    </row>
    <row r="46" spans="1:238" s="21" customFormat="1" ht="16.5" thickBot="1" x14ac:dyDescent="0.3">
      <c r="A46" s="20"/>
      <c r="B46" s="20"/>
      <c r="C46" s="20"/>
      <c r="D46" s="20"/>
      <c r="E46" s="20"/>
      <c r="F46" s="20"/>
      <c r="G46" s="20"/>
      <c r="H46" s="20"/>
      <c r="I46" s="20"/>
      <c r="J46" s="20"/>
      <c r="K46" s="20"/>
      <c r="L46" s="20"/>
    </row>
    <row r="47" spans="1:238" s="21" customFormat="1" ht="21" customHeight="1" x14ac:dyDescent="0.25">
      <c r="A47" s="20"/>
      <c r="B47" s="430" t="s">
        <v>33</v>
      </c>
      <c r="C47" s="9" t="s">
        <v>34</v>
      </c>
      <c r="D47" s="432"/>
      <c r="E47" s="432"/>
      <c r="F47" s="432"/>
      <c r="G47" s="9" t="s">
        <v>35</v>
      </c>
      <c r="H47" s="10"/>
      <c r="I47" s="9" t="s">
        <v>36</v>
      </c>
      <c r="J47" s="10"/>
      <c r="K47" s="9" t="s">
        <v>37</v>
      </c>
      <c r="L47" s="11">
        <f>DATEDIF(H47,J47+15,"M")</f>
        <v>0</v>
      </c>
    </row>
    <row r="48" spans="1:238" s="21" customFormat="1" ht="21" customHeight="1" x14ac:dyDescent="0.25">
      <c r="A48" s="20"/>
      <c r="B48" s="431"/>
      <c r="C48" s="433" t="s">
        <v>38</v>
      </c>
      <c r="D48" s="433"/>
      <c r="E48" s="434"/>
      <c r="F48" s="434"/>
      <c r="G48" s="363" t="s">
        <v>39</v>
      </c>
      <c r="H48" s="12">
        <f>'Budget Forecast'!I20</f>
        <v>0</v>
      </c>
      <c r="I48" s="93" t="s">
        <v>40</v>
      </c>
      <c r="J48" s="13">
        <f>IFERROR(L47/$F$17,0)</f>
        <v>0</v>
      </c>
      <c r="K48" s="93" t="s">
        <v>41</v>
      </c>
      <c r="L48" s="14">
        <f>IFERROR(H48/$B$17,0)</f>
        <v>0</v>
      </c>
    </row>
    <row r="49" spans="1:12" s="21" customFormat="1" ht="49.5" customHeight="1" x14ac:dyDescent="0.25">
      <c r="A49" s="20"/>
      <c r="B49" s="424" t="s">
        <v>42</v>
      </c>
      <c r="C49" s="425"/>
      <c r="D49" s="425"/>
      <c r="E49" s="435" t="s">
        <v>43</v>
      </c>
      <c r="F49" s="435"/>
      <c r="G49" s="435"/>
      <c r="H49" s="435"/>
      <c r="I49" s="435" t="s">
        <v>44</v>
      </c>
      <c r="J49" s="435"/>
      <c r="K49" s="422" t="s">
        <v>45</v>
      </c>
      <c r="L49" s="423"/>
    </row>
    <row r="50" spans="1:12" s="21" customFormat="1" ht="21" customHeight="1" x14ac:dyDescent="0.25">
      <c r="A50" s="20"/>
      <c r="B50" s="426"/>
      <c r="C50" s="427"/>
      <c r="D50" s="427"/>
      <c r="E50" s="427"/>
      <c r="F50" s="427"/>
      <c r="G50" s="427"/>
      <c r="H50" s="427"/>
      <c r="I50" s="418"/>
      <c r="J50" s="418"/>
      <c r="K50" s="418"/>
      <c r="L50" s="419"/>
    </row>
    <row r="51" spans="1:12" s="21" customFormat="1" ht="21" customHeight="1" x14ac:dyDescent="0.25">
      <c r="A51" s="20"/>
      <c r="B51" s="426"/>
      <c r="C51" s="427"/>
      <c r="D51" s="427"/>
      <c r="E51" s="427"/>
      <c r="F51" s="427"/>
      <c r="G51" s="427"/>
      <c r="H51" s="427"/>
      <c r="I51" s="418"/>
      <c r="J51" s="418"/>
      <c r="K51" s="418"/>
      <c r="L51" s="419"/>
    </row>
    <row r="52" spans="1:12" s="21" customFormat="1" ht="21" customHeight="1" x14ac:dyDescent="0.25">
      <c r="A52" s="20"/>
      <c r="B52" s="426"/>
      <c r="C52" s="427"/>
      <c r="D52" s="427"/>
      <c r="E52" s="427"/>
      <c r="F52" s="427"/>
      <c r="G52" s="427"/>
      <c r="H52" s="427"/>
      <c r="I52" s="418"/>
      <c r="J52" s="418"/>
      <c r="K52" s="418"/>
      <c r="L52" s="419"/>
    </row>
    <row r="53" spans="1:12" s="21" customFormat="1" ht="21" customHeight="1" thickBot="1" x14ac:dyDescent="0.3">
      <c r="A53" s="20"/>
      <c r="B53" s="428"/>
      <c r="C53" s="429"/>
      <c r="D53" s="429"/>
      <c r="E53" s="429"/>
      <c r="F53" s="429"/>
      <c r="G53" s="429"/>
      <c r="H53" s="429"/>
      <c r="I53" s="420"/>
      <c r="J53" s="420"/>
      <c r="K53" s="420"/>
      <c r="L53" s="421"/>
    </row>
    <row r="54" spans="1:12" s="21" customFormat="1" x14ac:dyDescent="0.25">
      <c r="A54" s="20"/>
      <c r="B54" s="20"/>
      <c r="C54" s="20"/>
      <c r="D54" s="20"/>
      <c r="E54" s="20"/>
      <c r="F54" s="20"/>
      <c r="G54" s="20"/>
      <c r="H54" s="20"/>
      <c r="I54" s="20"/>
      <c r="J54" s="20"/>
      <c r="K54" s="20"/>
      <c r="L54" s="20"/>
    </row>
    <row r="55" spans="1:12" s="21" customFormat="1" ht="16.5" thickBot="1" x14ac:dyDescent="0.3">
      <c r="A55" s="20"/>
      <c r="B55" s="20"/>
      <c r="C55" s="20"/>
      <c r="D55" s="20"/>
      <c r="E55" s="20"/>
      <c r="F55" s="20"/>
      <c r="G55" s="20"/>
      <c r="H55" s="20"/>
      <c r="I55" s="20"/>
      <c r="J55" s="20"/>
      <c r="K55" s="20"/>
      <c r="L55" s="20"/>
    </row>
    <row r="56" spans="1:12" s="21" customFormat="1" ht="21" customHeight="1" x14ac:dyDescent="0.25">
      <c r="A56" s="20"/>
      <c r="B56" s="430" t="s">
        <v>33</v>
      </c>
      <c r="C56" s="9" t="s">
        <v>34</v>
      </c>
      <c r="D56" s="432"/>
      <c r="E56" s="432"/>
      <c r="F56" s="432"/>
      <c r="G56" s="9" t="s">
        <v>35</v>
      </c>
      <c r="H56" s="10"/>
      <c r="I56" s="9" t="s">
        <v>36</v>
      </c>
      <c r="J56" s="10"/>
      <c r="K56" s="9" t="s">
        <v>37</v>
      </c>
      <c r="L56" s="11">
        <f>DATEDIF(H56,J56+15,"M")</f>
        <v>0</v>
      </c>
    </row>
    <row r="57" spans="1:12" s="21" customFormat="1" ht="21" customHeight="1" x14ac:dyDescent="0.25">
      <c r="A57" s="20"/>
      <c r="B57" s="431"/>
      <c r="C57" s="433" t="s">
        <v>38</v>
      </c>
      <c r="D57" s="433"/>
      <c r="E57" s="434"/>
      <c r="F57" s="434"/>
      <c r="G57" s="363" t="s">
        <v>39</v>
      </c>
      <c r="H57" s="12">
        <f>'Budget Forecast'!K20</f>
        <v>0</v>
      </c>
      <c r="I57" s="93" t="s">
        <v>40</v>
      </c>
      <c r="J57" s="13">
        <f>IFERROR(L56/$F$17,0)</f>
        <v>0</v>
      </c>
      <c r="K57" s="93" t="s">
        <v>41</v>
      </c>
      <c r="L57" s="14">
        <f>IFERROR(H57/$B$17,0)</f>
        <v>0</v>
      </c>
    </row>
    <row r="58" spans="1:12" s="21" customFormat="1" ht="49.5" customHeight="1" x14ac:dyDescent="0.25">
      <c r="A58" s="20"/>
      <c r="B58" s="424" t="s">
        <v>42</v>
      </c>
      <c r="C58" s="425"/>
      <c r="D58" s="425"/>
      <c r="E58" s="435" t="s">
        <v>43</v>
      </c>
      <c r="F58" s="435"/>
      <c r="G58" s="435"/>
      <c r="H58" s="435"/>
      <c r="I58" s="435" t="s">
        <v>44</v>
      </c>
      <c r="J58" s="435"/>
      <c r="K58" s="422" t="s">
        <v>45</v>
      </c>
      <c r="L58" s="423"/>
    </row>
    <row r="59" spans="1:12" s="21" customFormat="1" ht="21" customHeight="1" x14ac:dyDescent="0.25">
      <c r="A59" s="20"/>
      <c r="B59" s="426"/>
      <c r="C59" s="427"/>
      <c r="D59" s="427"/>
      <c r="E59" s="427"/>
      <c r="F59" s="427"/>
      <c r="G59" s="427"/>
      <c r="H59" s="427"/>
      <c r="I59" s="418"/>
      <c r="J59" s="418"/>
      <c r="K59" s="418"/>
      <c r="L59" s="419"/>
    </row>
    <row r="60" spans="1:12" s="21" customFormat="1" ht="21" customHeight="1" x14ac:dyDescent="0.25">
      <c r="A60" s="20"/>
      <c r="B60" s="426"/>
      <c r="C60" s="427"/>
      <c r="D60" s="427"/>
      <c r="E60" s="427"/>
      <c r="F60" s="427"/>
      <c r="G60" s="427"/>
      <c r="H60" s="427"/>
      <c r="I60" s="418"/>
      <c r="J60" s="418"/>
      <c r="K60" s="418"/>
      <c r="L60" s="419"/>
    </row>
    <row r="61" spans="1:12" s="21" customFormat="1" ht="21" customHeight="1" x14ac:dyDescent="0.25">
      <c r="A61" s="20"/>
      <c r="B61" s="426"/>
      <c r="C61" s="427"/>
      <c r="D61" s="427"/>
      <c r="E61" s="427"/>
      <c r="F61" s="427"/>
      <c r="G61" s="427"/>
      <c r="H61" s="427"/>
      <c r="I61" s="418"/>
      <c r="J61" s="418"/>
      <c r="K61" s="418"/>
      <c r="L61" s="419"/>
    </row>
    <row r="62" spans="1:12" s="21" customFormat="1" ht="21" customHeight="1" thickBot="1" x14ac:dyDescent="0.3">
      <c r="A62" s="20"/>
      <c r="B62" s="428"/>
      <c r="C62" s="429"/>
      <c r="D62" s="429"/>
      <c r="E62" s="429"/>
      <c r="F62" s="429"/>
      <c r="G62" s="429"/>
      <c r="H62" s="429"/>
      <c r="I62" s="420"/>
      <c r="J62" s="420"/>
      <c r="K62" s="420"/>
      <c r="L62" s="421"/>
    </row>
    <row r="63" spans="1:12" s="21" customFormat="1" x14ac:dyDescent="0.25">
      <c r="A63" s="20"/>
      <c r="B63" s="20"/>
      <c r="C63" s="20"/>
      <c r="D63" s="20"/>
      <c r="E63" s="20"/>
      <c r="F63" s="20"/>
      <c r="G63" s="20"/>
      <c r="H63" s="20"/>
      <c r="I63" s="20"/>
      <c r="J63" s="20"/>
      <c r="K63" s="20"/>
      <c r="L63" s="20"/>
    </row>
    <row r="64" spans="1:12" s="21" customFormat="1" ht="16.5" thickBot="1" x14ac:dyDescent="0.3">
      <c r="A64" s="20"/>
      <c r="B64" s="20"/>
      <c r="C64" s="20"/>
      <c r="D64" s="20"/>
      <c r="E64" s="20"/>
      <c r="F64" s="20"/>
      <c r="G64" s="20"/>
      <c r="H64" s="20"/>
      <c r="I64" s="20"/>
      <c r="J64" s="20"/>
      <c r="K64" s="20"/>
      <c r="L64" s="20"/>
    </row>
    <row r="65" spans="1:12" s="21" customFormat="1" ht="21" customHeight="1" x14ac:dyDescent="0.25">
      <c r="A65" s="20"/>
      <c r="B65" s="430" t="s">
        <v>33</v>
      </c>
      <c r="C65" s="9" t="s">
        <v>34</v>
      </c>
      <c r="D65" s="432"/>
      <c r="E65" s="432"/>
      <c r="F65" s="432"/>
      <c r="G65" s="9" t="s">
        <v>35</v>
      </c>
      <c r="H65" s="10"/>
      <c r="I65" s="9" t="s">
        <v>36</v>
      </c>
      <c r="J65" s="10"/>
      <c r="K65" s="9" t="s">
        <v>37</v>
      </c>
      <c r="L65" s="11">
        <f>DATEDIF(H65,J65+15,"M")</f>
        <v>0</v>
      </c>
    </row>
    <row r="66" spans="1:12" s="21" customFormat="1" ht="21" customHeight="1" x14ac:dyDescent="0.25">
      <c r="A66" s="20"/>
      <c r="B66" s="431"/>
      <c r="C66" s="433" t="s">
        <v>38</v>
      </c>
      <c r="D66" s="433"/>
      <c r="E66" s="434"/>
      <c r="F66" s="434"/>
      <c r="G66" s="363" t="s">
        <v>39</v>
      </c>
      <c r="H66" s="12">
        <f>'Budget Forecast'!M20</f>
        <v>0</v>
      </c>
      <c r="I66" s="93" t="s">
        <v>40</v>
      </c>
      <c r="J66" s="13">
        <f>IFERROR(L65/$F$17,0)</f>
        <v>0</v>
      </c>
      <c r="K66" s="93" t="s">
        <v>41</v>
      </c>
      <c r="L66" s="14">
        <f>IFERROR(H66/$B$17,0)</f>
        <v>0</v>
      </c>
    </row>
    <row r="67" spans="1:12" s="21" customFormat="1" ht="49.35" customHeight="1" x14ac:dyDescent="0.25">
      <c r="A67" s="20"/>
      <c r="B67" s="424" t="s">
        <v>42</v>
      </c>
      <c r="C67" s="425"/>
      <c r="D67" s="425"/>
      <c r="E67" s="435" t="s">
        <v>43</v>
      </c>
      <c r="F67" s="435"/>
      <c r="G67" s="435"/>
      <c r="H67" s="435"/>
      <c r="I67" s="435" t="s">
        <v>44</v>
      </c>
      <c r="J67" s="435"/>
      <c r="K67" s="422" t="s">
        <v>45</v>
      </c>
      <c r="L67" s="423"/>
    </row>
    <row r="68" spans="1:12" s="21" customFormat="1" ht="21" customHeight="1" x14ac:dyDescent="0.25">
      <c r="A68" s="20"/>
      <c r="B68" s="426"/>
      <c r="C68" s="427"/>
      <c r="D68" s="427"/>
      <c r="E68" s="427"/>
      <c r="F68" s="427"/>
      <c r="G68" s="427"/>
      <c r="H68" s="427"/>
      <c r="I68" s="418"/>
      <c r="J68" s="418"/>
      <c r="K68" s="418"/>
      <c r="L68" s="419"/>
    </row>
    <row r="69" spans="1:12" s="21" customFormat="1" ht="21" customHeight="1" x14ac:dyDescent="0.25">
      <c r="A69" s="20"/>
      <c r="B69" s="426"/>
      <c r="C69" s="427"/>
      <c r="D69" s="427"/>
      <c r="E69" s="427"/>
      <c r="F69" s="427"/>
      <c r="G69" s="427"/>
      <c r="H69" s="427"/>
      <c r="I69" s="418"/>
      <c r="J69" s="418"/>
      <c r="K69" s="418"/>
      <c r="L69" s="419"/>
    </row>
    <row r="70" spans="1:12" s="21" customFormat="1" ht="21" customHeight="1" x14ac:dyDescent="0.25">
      <c r="A70" s="20"/>
      <c r="B70" s="426"/>
      <c r="C70" s="427"/>
      <c r="D70" s="427"/>
      <c r="E70" s="427"/>
      <c r="F70" s="427"/>
      <c r="G70" s="427"/>
      <c r="H70" s="427"/>
      <c r="I70" s="418"/>
      <c r="J70" s="418"/>
      <c r="K70" s="418"/>
      <c r="L70" s="419"/>
    </row>
    <row r="71" spans="1:12" s="21" customFormat="1" ht="21" customHeight="1" thickBot="1" x14ac:dyDescent="0.3">
      <c r="A71" s="20"/>
      <c r="B71" s="428"/>
      <c r="C71" s="429"/>
      <c r="D71" s="429"/>
      <c r="E71" s="429"/>
      <c r="F71" s="429"/>
      <c r="G71" s="429"/>
      <c r="H71" s="429"/>
      <c r="I71" s="420"/>
      <c r="J71" s="420"/>
      <c r="K71" s="420"/>
      <c r="L71" s="421"/>
    </row>
    <row r="72" spans="1:12" s="21" customFormat="1" x14ac:dyDescent="0.25">
      <c r="A72" s="20"/>
      <c r="B72" s="20"/>
      <c r="C72" s="20"/>
      <c r="D72" s="20"/>
      <c r="E72" s="20"/>
      <c r="F72" s="20"/>
      <c r="G72" s="20"/>
      <c r="H72" s="20"/>
      <c r="I72" s="20"/>
      <c r="J72" s="20"/>
      <c r="K72" s="20"/>
      <c r="L72" s="20"/>
    </row>
    <row r="73" spans="1:12" s="21" customFormat="1" ht="16.5" thickBot="1" x14ac:dyDescent="0.3">
      <c r="A73" s="20"/>
      <c r="B73" s="20"/>
      <c r="C73" s="20"/>
      <c r="D73" s="20"/>
      <c r="E73" s="20"/>
      <c r="F73" s="20"/>
      <c r="G73" s="20"/>
      <c r="H73" s="20"/>
      <c r="I73" s="20"/>
      <c r="J73" s="20"/>
      <c r="K73" s="20"/>
      <c r="L73" s="20"/>
    </row>
    <row r="74" spans="1:12" s="21" customFormat="1" ht="21" customHeight="1" x14ac:dyDescent="0.25">
      <c r="A74" s="20"/>
      <c r="B74" s="430" t="s">
        <v>33</v>
      </c>
      <c r="C74" s="9" t="s">
        <v>34</v>
      </c>
      <c r="D74" s="432"/>
      <c r="E74" s="432"/>
      <c r="F74" s="432"/>
      <c r="G74" s="9" t="s">
        <v>35</v>
      </c>
      <c r="H74" s="10"/>
      <c r="I74" s="9" t="s">
        <v>36</v>
      </c>
      <c r="J74" s="10"/>
      <c r="K74" s="9" t="s">
        <v>37</v>
      </c>
      <c r="L74" s="11">
        <f>DATEDIF(H74,J74+15,"M")</f>
        <v>0</v>
      </c>
    </row>
    <row r="75" spans="1:12" s="21" customFormat="1" ht="21" customHeight="1" x14ac:dyDescent="0.25">
      <c r="A75" s="20"/>
      <c r="B75" s="431"/>
      <c r="C75" s="433" t="s">
        <v>38</v>
      </c>
      <c r="D75" s="433"/>
      <c r="E75" s="434"/>
      <c r="F75" s="434"/>
      <c r="G75" s="363" t="s">
        <v>39</v>
      </c>
      <c r="H75" s="12">
        <f>'Budget Forecast'!O20</f>
        <v>0</v>
      </c>
      <c r="I75" s="93" t="s">
        <v>40</v>
      </c>
      <c r="J75" s="13">
        <f>IFERROR(L74/$F$17,0)</f>
        <v>0</v>
      </c>
      <c r="K75" s="93" t="s">
        <v>41</v>
      </c>
      <c r="L75" s="14">
        <f>IFERROR(H75/$B$17,0)</f>
        <v>0</v>
      </c>
    </row>
    <row r="76" spans="1:12" s="21" customFormat="1" ht="49.35" customHeight="1" x14ac:dyDescent="0.25">
      <c r="A76" s="20"/>
      <c r="B76" s="424" t="s">
        <v>42</v>
      </c>
      <c r="C76" s="425"/>
      <c r="D76" s="425"/>
      <c r="E76" s="435" t="s">
        <v>43</v>
      </c>
      <c r="F76" s="435"/>
      <c r="G76" s="435"/>
      <c r="H76" s="435"/>
      <c r="I76" s="435" t="s">
        <v>44</v>
      </c>
      <c r="J76" s="435"/>
      <c r="K76" s="422" t="s">
        <v>45</v>
      </c>
      <c r="L76" s="423"/>
    </row>
    <row r="77" spans="1:12" s="21" customFormat="1" ht="21" customHeight="1" x14ac:dyDescent="0.25">
      <c r="A77" s="20"/>
      <c r="B77" s="426"/>
      <c r="C77" s="427"/>
      <c r="D77" s="427"/>
      <c r="E77" s="427"/>
      <c r="F77" s="427"/>
      <c r="G77" s="427"/>
      <c r="H77" s="427"/>
      <c r="I77" s="418"/>
      <c r="J77" s="418"/>
      <c r="K77" s="418"/>
      <c r="L77" s="419"/>
    </row>
    <row r="78" spans="1:12" s="21" customFormat="1" ht="21" customHeight="1" x14ac:dyDescent="0.25">
      <c r="A78" s="20"/>
      <c r="B78" s="426"/>
      <c r="C78" s="427"/>
      <c r="D78" s="427"/>
      <c r="E78" s="427"/>
      <c r="F78" s="427"/>
      <c r="G78" s="427"/>
      <c r="H78" s="427"/>
      <c r="I78" s="418"/>
      <c r="J78" s="418"/>
      <c r="K78" s="418"/>
      <c r="L78" s="419"/>
    </row>
    <row r="79" spans="1:12" s="21" customFormat="1" ht="21" customHeight="1" x14ac:dyDescent="0.25">
      <c r="A79" s="20"/>
      <c r="B79" s="426"/>
      <c r="C79" s="427"/>
      <c r="D79" s="427"/>
      <c r="E79" s="427"/>
      <c r="F79" s="427"/>
      <c r="G79" s="427"/>
      <c r="H79" s="427"/>
      <c r="I79" s="418"/>
      <c r="J79" s="418"/>
      <c r="K79" s="418"/>
      <c r="L79" s="419"/>
    </row>
    <row r="80" spans="1:12" s="21" customFormat="1" ht="21" customHeight="1" thickBot="1" x14ac:dyDescent="0.3">
      <c r="A80" s="20"/>
      <c r="B80" s="428"/>
      <c r="C80" s="429"/>
      <c r="D80" s="429"/>
      <c r="E80" s="429"/>
      <c r="F80" s="429"/>
      <c r="G80" s="429"/>
      <c r="H80" s="429"/>
      <c r="I80" s="420"/>
      <c r="J80" s="420"/>
      <c r="K80" s="420"/>
      <c r="L80" s="421"/>
    </row>
    <row r="81" spans="1:12" s="21" customFormat="1" x14ac:dyDescent="0.25">
      <c r="A81" s="20"/>
      <c r="B81" s="20"/>
      <c r="C81" s="20"/>
      <c r="D81" s="20"/>
      <c r="E81" s="20"/>
      <c r="F81" s="20"/>
      <c r="G81" s="20"/>
      <c r="H81" s="20"/>
      <c r="I81" s="20"/>
      <c r="J81" s="20"/>
      <c r="K81" s="20"/>
      <c r="L81" s="20"/>
    </row>
    <row r="82" spans="1:12" s="21" customFormat="1" x14ac:dyDescent="0.25">
      <c r="A82" s="20"/>
      <c r="B82" s="20"/>
      <c r="C82" s="20"/>
      <c r="D82" s="20"/>
      <c r="E82" s="20"/>
      <c r="F82" s="20"/>
      <c r="G82" s="20"/>
      <c r="H82" s="20"/>
      <c r="I82" s="20"/>
      <c r="J82" s="20"/>
      <c r="K82" s="20"/>
      <c r="L82" s="20"/>
    </row>
    <row r="83" spans="1:12" s="21" customFormat="1" x14ac:dyDescent="0.25">
      <c r="A83" s="20"/>
      <c r="B83" s="20"/>
      <c r="C83" s="20"/>
      <c r="D83" s="20"/>
      <c r="E83" s="20"/>
      <c r="F83" s="20"/>
      <c r="G83" s="20"/>
      <c r="H83" s="20"/>
      <c r="I83" s="20"/>
      <c r="J83" s="20"/>
      <c r="K83" s="20"/>
      <c r="L83" s="20"/>
    </row>
    <row r="84" spans="1:12" s="21" customFormat="1" x14ac:dyDescent="0.25">
      <c r="A84" s="20"/>
      <c r="B84" s="20"/>
      <c r="C84" s="20"/>
      <c r="D84" s="20"/>
      <c r="E84" s="20"/>
      <c r="F84" s="20"/>
      <c r="G84" s="20"/>
      <c r="H84" s="20"/>
      <c r="I84" s="20"/>
      <c r="J84" s="20"/>
      <c r="K84" s="20"/>
      <c r="L84" s="20"/>
    </row>
    <row r="85" spans="1:12" s="21" customFormat="1" x14ac:dyDescent="0.25">
      <c r="A85" s="20"/>
      <c r="B85" s="20"/>
      <c r="C85" s="20"/>
      <c r="D85" s="20"/>
      <c r="E85" s="20"/>
      <c r="F85" s="20"/>
      <c r="G85" s="20"/>
      <c r="H85" s="20"/>
      <c r="I85" s="20"/>
      <c r="J85" s="20"/>
      <c r="K85" s="20"/>
      <c r="L85" s="20"/>
    </row>
    <row r="86" spans="1:12" s="21" customFormat="1" x14ac:dyDescent="0.25">
      <c r="A86" s="20"/>
      <c r="B86" s="20"/>
      <c r="C86" s="20"/>
      <c r="D86" s="20"/>
      <c r="E86" s="20"/>
      <c r="F86" s="20"/>
      <c r="G86" s="20"/>
      <c r="H86" s="20"/>
      <c r="I86" s="20"/>
      <c r="J86" s="20"/>
      <c r="K86" s="20"/>
      <c r="L86" s="20"/>
    </row>
    <row r="87" spans="1:12" s="21" customFormat="1" x14ac:dyDescent="0.25">
      <c r="A87" s="20"/>
      <c r="B87" s="20"/>
      <c r="C87" s="20"/>
      <c r="D87" s="20"/>
      <c r="E87" s="20"/>
      <c r="F87" s="20"/>
      <c r="G87" s="20"/>
      <c r="H87" s="20"/>
      <c r="I87" s="20"/>
      <c r="J87" s="20"/>
      <c r="K87" s="20"/>
      <c r="L87" s="20"/>
    </row>
    <row r="88" spans="1:12" s="21" customFormat="1" x14ac:dyDescent="0.25">
      <c r="A88" s="20"/>
      <c r="B88" s="20"/>
      <c r="C88" s="20"/>
      <c r="D88" s="20"/>
      <c r="E88" s="20"/>
      <c r="F88" s="20"/>
      <c r="G88" s="20"/>
      <c r="H88" s="20"/>
      <c r="I88" s="20"/>
      <c r="J88" s="20"/>
      <c r="K88" s="20"/>
      <c r="L88" s="20"/>
    </row>
    <row r="89" spans="1:12" s="21" customFormat="1" x14ac:dyDescent="0.25">
      <c r="A89" s="20"/>
      <c r="B89" s="20"/>
      <c r="C89" s="20"/>
      <c r="D89" s="20"/>
      <c r="E89" s="20"/>
      <c r="F89" s="20"/>
      <c r="G89" s="20"/>
      <c r="H89" s="20"/>
      <c r="I89" s="20"/>
      <c r="J89" s="20"/>
      <c r="K89" s="20"/>
      <c r="L89" s="20"/>
    </row>
    <row r="90" spans="1:12" s="21" customFormat="1" x14ac:dyDescent="0.25">
      <c r="A90" s="20"/>
      <c r="B90" s="20"/>
      <c r="C90" s="20"/>
      <c r="D90" s="20"/>
      <c r="E90" s="20"/>
      <c r="F90" s="20"/>
      <c r="G90" s="20"/>
      <c r="H90" s="20"/>
      <c r="I90" s="20"/>
      <c r="J90" s="20"/>
      <c r="K90" s="20"/>
      <c r="L90" s="20"/>
    </row>
    <row r="91" spans="1:12" s="21" customFormat="1" x14ac:dyDescent="0.25">
      <c r="A91" s="20"/>
      <c r="B91" s="20"/>
      <c r="C91" s="20"/>
      <c r="D91" s="20"/>
      <c r="E91" s="20"/>
      <c r="F91" s="20"/>
      <c r="G91" s="20"/>
      <c r="H91" s="20"/>
      <c r="I91" s="20"/>
      <c r="J91" s="20"/>
      <c r="K91" s="20"/>
      <c r="L91" s="20"/>
    </row>
    <row r="92" spans="1:12" s="21" customFormat="1" x14ac:dyDescent="0.25">
      <c r="A92" s="20"/>
      <c r="B92" s="20"/>
      <c r="C92" s="20"/>
      <c r="D92" s="20"/>
      <c r="E92" s="20"/>
      <c r="F92" s="20"/>
      <c r="G92" s="20"/>
      <c r="H92" s="20"/>
      <c r="I92" s="20"/>
      <c r="J92" s="20"/>
      <c r="K92" s="20"/>
      <c r="L92" s="20"/>
    </row>
    <row r="93" spans="1:12" s="21" customFormat="1" x14ac:dyDescent="0.25">
      <c r="A93" s="20"/>
      <c r="B93" s="20"/>
      <c r="C93" s="20"/>
      <c r="D93" s="20"/>
      <c r="E93" s="20"/>
      <c r="F93" s="20"/>
      <c r="G93" s="20"/>
      <c r="H93" s="20"/>
      <c r="I93" s="20"/>
      <c r="J93" s="20"/>
      <c r="K93" s="20"/>
      <c r="L93" s="20"/>
    </row>
    <row r="94" spans="1:12" s="21" customFormat="1" x14ac:dyDescent="0.25">
      <c r="A94" s="20"/>
      <c r="B94" s="20"/>
      <c r="C94" s="20"/>
      <c r="D94" s="20"/>
      <c r="E94" s="20"/>
      <c r="F94" s="20"/>
      <c r="G94" s="20"/>
      <c r="H94" s="20"/>
      <c r="I94" s="20"/>
      <c r="J94" s="20"/>
      <c r="K94" s="20"/>
      <c r="L94" s="20"/>
    </row>
    <row r="95" spans="1:12" s="21" customFormat="1" x14ac:dyDescent="0.25">
      <c r="A95" s="20"/>
      <c r="B95" s="20"/>
      <c r="C95" s="20"/>
      <c r="D95" s="20"/>
      <c r="E95" s="20"/>
      <c r="F95" s="20"/>
      <c r="G95" s="20"/>
      <c r="H95" s="20"/>
      <c r="I95" s="20"/>
      <c r="J95" s="20"/>
      <c r="K95" s="20"/>
      <c r="L95" s="20"/>
    </row>
    <row r="96" spans="1:12" s="21" customFormat="1" x14ac:dyDescent="0.25">
      <c r="A96" s="20"/>
      <c r="B96" s="20"/>
      <c r="C96" s="20"/>
      <c r="D96" s="20"/>
      <c r="E96" s="20"/>
      <c r="F96" s="20"/>
      <c r="G96" s="20"/>
      <c r="H96" s="20"/>
      <c r="I96" s="20"/>
      <c r="J96" s="20"/>
      <c r="K96" s="20"/>
      <c r="L96" s="20"/>
    </row>
    <row r="97" spans="1:12" s="21" customFormat="1" x14ac:dyDescent="0.25">
      <c r="A97" s="20"/>
      <c r="B97" s="20"/>
      <c r="C97" s="20"/>
      <c r="D97" s="20"/>
      <c r="E97" s="20"/>
      <c r="F97" s="20"/>
      <c r="G97" s="20"/>
      <c r="H97" s="20"/>
      <c r="I97" s="20"/>
      <c r="J97" s="20"/>
      <c r="K97" s="20"/>
      <c r="L97" s="20"/>
    </row>
    <row r="98" spans="1:12" s="21" customFormat="1" x14ac:dyDescent="0.25">
      <c r="A98" s="20"/>
      <c r="B98" s="20"/>
      <c r="C98" s="20"/>
      <c r="D98" s="20"/>
      <c r="E98" s="20"/>
      <c r="F98" s="20"/>
      <c r="G98" s="20"/>
      <c r="H98" s="20"/>
      <c r="I98" s="20"/>
      <c r="J98" s="20"/>
      <c r="K98" s="20"/>
      <c r="L98" s="20"/>
    </row>
    <row r="99" spans="1:12" s="21" customFormat="1" x14ac:dyDescent="0.25">
      <c r="A99" s="20"/>
      <c r="B99" s="20"/>
      <c r="C99" s="20"/>
      <c r="D99" s="20"/>
      <c r="E99" s="20"/>
      <c r="F99" s="20"/>
      <c r="G99" s="20"/>
      <c r="H99" s="20"/>
      <c r="I99" s="20"/>
      <c r="J99" s="20"/>
      <c r="K99" s="20"/>
      <c r="L99" s="20"/>
    </row>
    <row r="100" spans="1:12" s="21" customFormat="1" x14ac:dyDescent="0.25">
      <c r="A100" s="20"/>
      <c r="B100" s="20"/>
      <c r="C100" s="20"/>
      <c r="D100" s="20"/>
      <c r="E100" s="20"/>
      <c r="F100" s="20"/>
      <c r="G100" s="20"/>
      <c r="H100" s="20"/>
      <c r="I100" s="20"/>
      <c r="J100" s="20"/>
      <c r="K100" s="20"/>
      <c r="L100" s="20"/>
    </row>
    <row r="101" spans="1:12" s="21" customFormat="1" x14ac:dyDescent="0.25">
      <c r="A101" s="20"/>
      <c r="B101" s="20"/>
      <c r="C101" s="20"/>
      <c r="D101" s="20"/>
      <c r="E101" s="20"/>
      <c r="F101" s="20"/>
      <c r="G101" s="20"/>
      <c r="H101" s="20"/>
      <c r="I101" s="20"/>
      <c r="J101" s="20"/>
      <c r="K101" s="20"/>
      <c r="L101" s="20"/>
    </row>
    <row r="102" spans="1:12" s="21" customFormat="1" x14ac:dyDescent="0.25">
      <c r="A102" s="20"/>
      <c r="B102" s="20"/>
      <c r="C102" s="20"/>
      <c r="D102" s="20"/>
      <c r="E102" s="20"/>
      <c r="F102" s="20"/>
      <c r="G102" s="20"/>
      <c r="H102" s="20"/>
      <c r="I102" s="20"/>
      <c r="J102" s="20"/>
      <c r="K102" s="20"/>
      <c r="L102" s="20"/>
    </row>
    <row r="103" spans="1:12" s="21" customFormat="1" x14ac:dyDescent="0.25">
      <c r="A103" s="20"/>
      <c r="B103" s="20"/>
      <c r="C103" s="20"/>
      <c r="D103" s="20"/>
      <c r="E103" s="20"/>
      <c r="F103" s="20"/>
      <c r="G103" s="20"/>
      <c r="H103" s="20"/>
      <c r="I103" s="20"/>
      <c r="J103" s="20"/>
      <c r="K103" s="20"/>
      <c r="L103" s="20"/>
    </row>
    <row r="104" spans="1:12" s="21" customFormat="1" x14ac:dyDescent="0.25">
      <c r="A104" s="20"/>
      <c r="B104" s="20"/>
      <c r="C104" s="20"/>
      <c r="D104" s="20"/>
      <c r="E104" s="20"/>
      <c r="F104" s="20"/>
      <c r="G104" s="20"/>
      <c r="H104" s="20"/>
      <c r="I104" s="20"/>
      <c r="J104" s="20"/>
      <c r="K104" s="20"/>
      <c r="L104" s="20"/>
    </row>
    <row r="105" spans="1:12" s="21" customFormat="1" x14ac:dyDescent="0.25">
      <c r="A105" s="20"/>
      <c r="B105" s="20"/>
      <c r="C105" s="20"/>
      <c r="D105" s="20"/>
      <c r="E105" s="20"/>
      <c r="F105" s="20"/>
      <c r="G105" s="20"/>
      <c r="H105" s="20"/>
      <c r="I105" s="20"/>
      <c r="J105" s="20"/>
      <c r="K105" s="20"/>
      <c r="L105" s="20"/>
    </row>
    <row r="106" spans="1:12" s="21" customFormat="1" x14ac:dyDescent="0.25">
      <c r="A106" s="20"/>
      <c r="B106" s="20"/>
      <c r="C106" s="20"/>
      <c r="D106" s="20"/>
      <c r="E106" s="20"/>
      <c r="F106" s="20"/>
      <c r="G106" s="20"/>
      <c r="H106" s="20"/>
      <c r="I106" s="20"/>
      <c r="J106" s="20"/>
      <c r="K106" s="20"/>
      <c r="L106" s="20"/>
    </row>
    <row r="107" spans="1:12" s="21" customFormat="1" x14ac:dyDescent="0.25">
      <c r="A107" s="20"/>
      <c r="B107" s="20"/>
      <c r="C107" s="20"/>
      <c r="D107" s="20"/>
      <c r="E107" s="20"/>
      <c r="F107" s="20"/>
      <c r="G107" s="20"/>
      <c r="H107" s="20"/>
      <c r="I107" s="20"/>
      <c r="J107" s="20"/>
      <c r="K107" s="20"/>
      <c r="L107" s="20"/>
    </row>
    <row r="108" spans="1:12" s="21" customFormat="1" x14ac:dyDescent="0.25">
      <c r="A108" s="20"/>
      <c r="B108" s="20"/>
      <c r="C108" s="20"/>
      <c r="D108" s="20"/>
      <c r="E108" s="20"/>
      <c r="F108" s="20"/>
      <c r="G108" s="20"/>
      <c r="H108" s="20"/>
      <c r="I108" s="20"/>
      <c r="J108" s="20"/>
      <c r="K108" s="20"/>
      <c r="L108" s="20"/>
    </row>
    <row r="109" spans="1:12" s="21" customFormat="1" x14ac:dyDescent="0.25">
      <c r="A109" s="20"/>
      <c r="B109" s="20"/>
      <c r="C109" s="20"/>
      <c r="D109" s="20"/>
      <c r="E109" s="20"/>
      <c r="F109" s="20"/>
      <c r="G109" s="20"/>
      <c r="H109" s="20"/>
      <c r="I109" s="20"/>
      <c r="J109" s="20"/>
      <c r="K109" s="20"/>
      <c r="L109" s="20"/>
    </row>
    <row r="110" spans="1:12" s="21" customFormat="1" x14ac:dyDescent="0.25">
      <c r="A110" s="20"/>
      <c r="B110" s="20"/>
      <c r="C110" s="20"/>
      <c r="D110" s="20"/>
      <c r="E110" s="20"/>
      <c r="F110" s="20"/>
      <c r="G110" s="20"/>
      <c r="H110" s="20"/>
      <c r="I110" s="20"/>
      <c r="J110" s="20"/>
      <c r="K110" s="20"/>
      <c r="L110" s="20"/>
    </row>
    <row r="111" spans="1:12" s="21" customFormat="1" x14ac:dyDescent="0.25">
      <c r="A111" s="20"/>
      <c r="B111" s="20"/>
      <c r="C111" s="20"/>
      <c r="D111" s="20"/>
      <c r="E111" s="20"/>
      <c r="F111" s="20"/>
      <c r="G111" s="20"/>
      <c r="H111" s="20"/>
      <c r="I111" s="20"/>
      <c r="J111" s="20"/>
      <c r="K111" s="20"/>
      <c r="L111" s="20"/>
    </row>
    <row r="112" spans="1:12" s="21" customFormat="1" x14ac:dyDescent="0.25">
      <c r="A112" s="20"/>
      <c r="B112" s="20"/>
      <c r="C112" s="20"/>
      <c r="D112" s="20"/>
      <c r="E112" s="20"/>
      <c r="F112" s="20"/>
      <c r="G112" s="20"/>
      <c r="H112" s="20"/>
      <c r="I112" s="20"/>
      <c r="J112" s="20"/>
      <c r="K112" s="20"/>
      <c r="L112" s="20"/>
    </row>
    <row r="113" spans="1:12" s="21" customFormat="1" x14ac:dyDescent="0.25">
      <c r="A113" s="20"/>
      <c r="B113" s="20"/>
      <c r="C113" s="20"/>
      <c r="D113" s="20"/>
      <c r="E113" s="20"/>
      <c r="F113" s="20"/>
      <c r="G113" s="20"/>
      <c r="H113" s="20"/>
      <c r="I113" s="20"/>
      <c r="J113" s="20"/>
      <c r="K113" s="20"/>
      <c r="L113" s="20"/>
    </row>
    <row r="114" spans="1:12" s="21" customFormat="1" x14ac:dyDescent="0.25">
      <c r="A114" s="20"/>
      <c r="B114" s="20"/>
      <c r="C114" s="20"/>
      <c r="D114" s="20"/>
      <c r="E114" s="20"/>
      <c r="F114" s="20"/>
      <c r="G114" s="20"/>
      <c r="H114" s="20"/>
      <c r="I114" s="20"/>
      <c r="J114" s="20"/>
      <c r="K114" s="20"/>
      <c r="L114" s="20"/>
    </row>
    <row r="115" spans="1:12" s="21" customFormat="1" x14ac:dyDescent="0.25">
      <c r="A115" s="20"/>
      <c r="B115" s="20"/>
      <c r="C115" s="20"/>
      <c r="D115" s="20"/>
      <c r="E115" s="20"/>
      <c r="F115" s="20"/>
      <c r="G115" s="20"/>
      <c r="H115" s="20"/>
      <c r="I115" s="20"/>
      <c r="J115" s="20"/>
      <c r="K115" s="20"/>
      <c r="L115" s="20"/>
    </row>
    <row r="116" spans="1:12" s="21" customFormat="1" x14ac:dyDescent="0.25">
      <c r="A116" s="20"/>
      <c r="B116" s="20"/>
      <c r="C116" s="20"/>
      <c r="D116" s="20"/>
      <c r="E116" s="20"/>
      <c r="F116" s="20"/>
      <c r="G116" s="20"/>
      <c r="H116" s="20"/>
      <c r="I116" s="20"/>
      <c r="J116" s="20"/>
      <c r="K116" s="20"/>
      <c r="L116" s="20"/>
    </row>
    <row r="117" spans="1:12" s="21" customFormat="1" x14ac:dyDescent="0.25">
      <c r="A117" s="20"/>
      <c r="B117" s="20"/>
      <c r="C117" s="20"/>
      <c r="D117" s="20"/>
      <c r="E117" s="20"/>
      <c r="F117" s="20"/>
      <c r="G117" s="20"/>
      <c r="H117" s="20"/>
      <c r="I117" s="20"/>
      <c r="J117" s="20"/>
      <c r="K117" s="20"/>
      <c r="L117" s="20"/>
    </row>
    <row r="118" spans="1:12" s="21" customFormat="1" x14ac:dyDescent="0.25">
      <c r="A118" s="20"/>
      <c r="B118" s="20"/>
      <c r="C118" s="20"/>
      <c r="D118" s="20"/>
      <c r="E118" s="20"/>
      <c r="F118" s="20"/>
      <c r="G118" s="20"/>
      <c r="H118" s="20"/>
      <c r="I118" s="20"/>
      <c r="J118" s="20"/>
      <c r="K118" s="20"/>
      <c r="L118" s="20"/>
    </row>
    <row r="119" spans="1:12" s="21" customFormat="1" x14ac:dyDescent="0.25">
      <c r="A119" s="20"/>
      <c r="B119" s="20"/>
      <c r="C119" s="20"/>
      <c r="D119" s="20"/>
      <c r="E119" s="20"/>
      <c r="F119" s="20"/>
      <c r="G119" s="20"/>
      <c r="H119" s="20"/>
      <c r="I119" s="20"/>
      <c r="J119" s="20"/>
      <c r="K119" s="20"/>
      <c r="L119" s="20"/>
    </row>
    <row r="120" spans="1:12" s="21" customFormat="1" x14ac:dyDescent="0.25">
      <c r="A120" s="20"/>
      <c r="B120" s="20"/>
      <c r="C120" s="20"/>
      <c r="D120" s="20"/>
      <c r="E120" s="20"/>
      <c r="F120" s="20"/>
      <c r="G120" s="20"/>
      <c r="H120" s="20"/>
      <c r="I120" s="20"/>
      <c r="J120" s="20"/>
      <c r="K120" s="20"/>
      <c r="L120" s="20"/>
    </row>
    <row r="121" spans="1:12" s="21" customFormat="1" x14ac:dyDescent="0.25">
      <c r="A121" s="20"/>
      <c r="B121" s="20"/>
      <c r="C121" s="20"/>
      <c r="D121" s="20"/>
      <c r="E121" s="20"/>
      <c r="F121" s="20"/>
      <c r="G121" s="20"/>
      <c r="H121" s="20"/>
      <c r="I121" s="20"/>
      <c r="J121" s="20"/>
      <c r="K121" s="20"/>
      <c r="L121" s="20"/>
    </row>
    <row r="122" spans="1:12" s="21" customFormat="1" x14ac:dyDescent="0.25">
      <c r="A122" s="20"/>
      <c r="B122" s="20"/>
      <c r="C122" s="20"/>
      <c r="D122" s="20"/>
      <c r="E122" s="20"/>
      <c r="F122" s="20"/>
      <c r="G122" s="20"/>
      <c r="H122" s="20"/>
      <c r="I122" s="20"/>
      <c r="J122" s="20"/>
      <c r="K122" s="20"/>
      <c r="L122" s="20"/>
    </row>
    <row r="123" spans="1:12" s="21" customFormat="1" x14ac:dyDescent="0.25">
      <c r="A123" s="20"/>
      <c r="B123" s="20"/>
      <c r="C123" s="20"/>
      <c r="D123" s="20"/>
      <c r="E123" s="20"/>
      <c r="F123" s="20"/>
      <c r="G123" s="20"/>
      <c r="H123" s="20"/>
      <c r="I123" s="20"/>
      <c r="J123" s="20"/>
      <c r="K123" s="20"/>
      <c r="L123" s="20"/>
    </row>
    <row r="124" spans="1:12" s="21" customFormat="1" x14ac:dyDescent="0.25">
      <c r="A124" s="20"/>
      <c r="B124" s="20"/>
      <c r="C124" s="20"/>
      <c r="D124" s="20"/>
      <c r="E124" s="20"/>
      <c r="F124" s="20"/>
      <c r="G124" s="20"/>
      <c r="H124" s="20"/>
      <c r="I124" s="20"/>
      <c r="J124" s="20"/>
      <c r="K124" s="20"/>
      <c r="L124" s="20"/>
    </row>
    <row r="125" spans="1:12" s="21" customFormat="1" x14ac:dyDescent="0.25">
      <c r="A125" s="20"/>
      <c r="B125" s="20"/>
      <c r="C125" s="20"/>
      <c r="D125" s="20"/>
      <c r="E125" s="20"/>
      <c r="F125" s="20"/>
      <c r="G125" s="20"/>
      <c r="H125" s="20"/>
      <c r="I125" s="20"/>
      <c r="J125" s="20"/>
      <c r="K125" s="20"/>
      <c r="L125" s="20"/>
    </row>
    <row r="126" spans="1:12" s="21" customFormat="1" x14ac:dyDescent="0.25">
      <c r="A126" s="20"/>
      <c r="B126" s="20"/>
      <c r="C126" s="20"/>
      <c r="D126" s="20"/>
      <c r="E126" s="20"/>
      <c r="F126" s="20"/>
      <c r="G126" s="20"/>
      <c r="H126" s="20"/>
      <c r="I126" s="20"/>
      <c r="J126" s="20"/>
      <c r="K126" s="20"/>
      <c r="L126" s="20"/>
    </row>
    <row r="127" spans="1:12" s="21" customFormat="1" x14ac:dyDescent="0.25">
      <c r="A127" s="20"/>
      <c r="B127" s="20"/>
      <c r="C127" s="20"/>
      <c r="D127" s="20"/>
      <c r="E127" s="20"/>
      <c r="F127" s="20"/>
      <c r="G127" s="20"/>
      <c r="H127" s="20"/>
      <c r="I127" s="20"/>
      <c r="J127" s="20"/>
      <c r="K127" s="20"/>
      <c r="L127" s="20"/>
    </row>
    <row r="128" spans="1:12" s="21" customFormat="1" x14ac:dyDescent="0.25">
      <c r="A128" s="20"/>
      <c r="B128" s="20"/>
      <c r="C128" s="20"/>
      <c r="D128" s="20"/>
      <c r="E128" s="20"/>
      <c r="F128" s="20"/>
      <c r="G128" s="20"/>
      <c r="H128" s="20"/>
      <c r="I128" s="20"/>
      <c r="J128" s="20"/>
      <c r="K128" s="20"/>
      <c r="L128" s="20"/>
    </row>
    <row r="129" spans="1:12" s="21" customFormat="1" x14ac:dyDescent="0.25">
      <c r="A129" s="20"/>
      <c r="B129" s="20"/>
      <c r="C129" s="20"/>
      <c r="D129" s="20"/>
      <c r="E129" s="20"/>
      <c r="F129" s="20"/>
      <c r="G129" s="20"/>
      <c r="H129" s="20"/>
      <c r="I129" s="20"/>
      <c r="J129" s="20"/>
      <c r="K129" s="20"/>
      <c r="L129" s="20"/>
    </row>
    <row r="130" spans="1:12" s="21" customFormat="1" x14ac:dyDescent="0.25">
      <c r="A130" s="20"/>
      <c r="B130" s="20"/>
      <c r="C130" s="20"/>
      <c r="D130" s="20"/>
      <c r="E130" s="20"/>
      <c r="F130" s="20"/>
      <c r="G130" s="20"/>
      <c r="H130" s="20"/>
      <c r="I130" s="20"/>
      <c r="J130" s="20"/>
      <c r="K130" s="20"/>
      <c r="L130" s="20"/>
    </row>
    <row r="131" spans="1:12" s="21" customFormat="1" x14ac:dyDescent="0.25">
      <c r="A131" s="20"/>
      <c r="B131" s="20"/>
      <c r="C131" s="20"/>
      <c r="D131" s="20"/>
      <c r="E131" s="20"/>
      <c r="F131" s="20"/>
      <c r="G131" s="20"/>
      <c r="H131" s="20"/>
      <c r="I131" s="20"/>
      <c r="J131" s="20"/>
      <c r="K131" s="20"/>
      <c r="L131" s="20"/>
    </row>
    <row r="132" spans="1:12" s="21" customFormat="1" x14ac:dyDescent="0.25">
      <c r="A132" s="20"/>
      <c r="B132" s="20"/>
      <c r="C132" s="20"/>
      <c r="D132" s="20"/>
      <c r="E132" s="20"/>
      <c r="F132" s="20"/>
      <c r="G132" s="20"/>
      <c r="H132" s="20"/>
      <c r="I132" s="20"/>
      <c r="J132" s="20"/>
      <c r="K132" s="20"/>
      <c r="L132" s="20"/>
    </row>
    <row r="133" spans="1:12" s="21" customFormat="1" x14ac:dyDescent="0.25">
      <c r="A133" s="20"/>
      <c r="B133" s="20"/>
      <c r="C133" s="20"/>
      <c r="D133" s="20"/>
      <c r="E133" s="20"/>
      <c r="F133" s="20"/>
      <c r="G133" s="20"/>
      <c r="H133" s="20"/>
      <c r="I133" s="20"/>
      <c r="J133" s="20"/>
      <c r="K133" s="20"/>
      <c r="L133" s="20"/>
    </row>
    <row r="134" spans="1:12" s="21" customFormat="1" x14ac:dyDescent="0.25">
      <c r="A134" s="20"/>
      <c r="B134" s="20"/>
      <c r="C134" s="20"/>
      <c r="D134" s="20"/>
      <c r="E134" s="20"/>
      <c r="F134" s="20"/>
      <c r="G134" s="20"/>
      <c r="H134" s="20"/>
      <c r="I134" s="20"/>
      <c r="J134" s="20"/>
      <c r="K134" s="20"/>
      <c r="L134" s="20"/>
    </row>
    <row r="135" spans="1:12" s="21" customFormat="1" x14ac:dyDescent="0.25">
      <c r="A135" s="20"/>
      <c r="B135" s="20"/>
      <c r="C135" s="20"/>
      <c r="D135" s="20"/>
      <c r="E135" s="20"/>
      <c r="F135" s="20"/>
      <c r="G135" s="20"/>
      <c r="H135" s="20"/>
      <c r="I135" s="20"/>
      <c r="J135" s="20"/>
      <c r="K135" s="20"/>
      <c r="L135" s="20"/>
    </row>
    <row r="136" spans="1:12" s="21" customFormat="1" x14ac:dyDescent="0.25">
      <c r="A136" s="20"/>
      <c r="B136" s="20"/>
      <c r="C136" s="20"/>
      <c r="D136" s="20"/>
      <c r="E136" s="20"/>
      <c r="F136" s="20"/>
      <c r="G136" s="20"/>
      <c r="H136" s="20"/>
      <c r="I136" s="20"/>
      <c r="J136" s="20"/>
      <c r="K136" s="20"/>
      <c r="L136" s="20"/>
    </row>
    <row r="137" spans="1:12" s="21" customFormat="1" x14ac:dyDescent="0.25">
      <c r="A137" s="20"/>
      <c r="B137" s="20"/>
      <c r="C137" s="20"/>
      <c r="D137" s="20"/>
      <c r="E137" s="20"/>
      <c r="F137" s="20"/>
      <c r="G137" s="20"/>
      <c r="H137" s="20"/>
      <c r="I137" s="20"/>
      <c r="J137" s="20"/>
      <c r="K137" s="20"/>
      <c r="L137" s="20"/>
    </row>
    <row r="138" spans="1:12" s="21" customFormat="1" x14ac:dyDescent="0.25">
      <c r="A138" s="20"/>
      <c r="B138" s="20"/>
      <c r="C138" s="20"/>
      <c r="D138" s="20"/>
      <c r="E138" s="20"/>
      <c r="F138" s="20"/>
      <c r="G138" s="20"/>
      <c r="H138" s="20"/>
      <c r="I138" s="20"/>
      <c r="J138" s="20"/>
      <c r="K138" s="20"/>
      <c r="L138" s="20"/>
    </row>
    <row r="139" spans="1:12" s="21" customFormat="1" x14ac:dyDescent="0.25">
      <c r="A139" s="20"/>
      <c r="B139" s="20"/>
      <c r="C139" s="20"/>
      <c r="D139" s="20"/>
      <c r="E139" s="20"/>
      <c r="F139" s="20"/>
      <c r="G139" s="20"/>
      <c r="H139" s="20"/>
      <c r="I139" s="20"/>
      <c r="J139" s="20"/>
      <c r="K139" s="20"/>
      <c r="L139" s="20"/>
    </row>
    <row r="140" spans="1:12" s="21" customFormat="1" x14ac:dyDescent="0.25">
      <c r="A140" s="20"/>
      <c r="B140" s="20"/>
      <c r="C140" s="20"/>
      <c r="D140" s="20"/>
      <c r="E140" s="20"/>
      <c r="F140" s="20"/>
      <c r="G140" s="20"/>
      <c r="H140" s="20"/>
      <c r="I140" s="20"/>
      <c r="J140" s="20"/>
      <c r="K140" s="20"/>
      <c r="L140" s="20"/>
    </row>
    <row r="141" spans="1:12" s="21" customFormat="1" x14ac:dyDescent="0.25">
      <c r="A141" s="20"/>
      <c r="B141" s="20"/>
      <c r="C141" s="20"/>
      <c r="D141" s="20"/>
      <c r="E141" s="20"/>
      <c r="F141" s="20"/>
      <c r="G141" s="20"/>
      <c r="H141" s="20"/>
      <c r="I141" s="20"/>
      <c r="J141" s="20"/>
      <c r="K141" s="20"/>
      <c r="L141" s="20"/>
    </row>
    <row r="142" spans="1:12" s="21" customFormat="1" x14ac:dyDescent="0.25">
      <c r="A142" s="20"/>
      <c r="B142" s="20"/>
      <c r="C142" s="20"/>
      <c r="D142" s="20"/>
      <c r="E142" s="20"/>
      <c r="F142" s="20"/>
      <c r="G142" s="20"/>
      <c r="H142" s="20"/>
      <c r="I142" s="20"/>
      <c r="J142" s="20"/>
      <c r="K142" s="20"/>
      <c r="L142" s="20"/>
    </row>
    <row r="143" spans="1:12" s="21" customFormat="1" x14ac:dyDescent="0.25">
      <c r="A143" s="20"/>
      <c r="B143" s="20"/>
      <c r="C143" s="20"/>
      <c r="D143" s="20"/>
      <c r="E143" s="20"/>
      <c r="F143" s="20"/>
      <c r="G143" s="20"/>
      <c r="H143" s="20"/>
      <c r="I143" s="20"/>
      <c r="J143" s="20"/>
      <c r="K143" s="20"/>
      <c r="L143" s="20"/>
    </row>
    <row r="144" spans="1:12" s="21" customFormat="1" x14ac:dyDescent="0.25">
      <c r="A144" s="20"/>
      <c r="B144" s="20"/>
      <c r="C144" s="20"/>
      <c r="D144" s="20"/>
      <c r="E144" s="20"/>
      <c r="F144" s="20"/>
      <c r="G144" s="20"/>
      <c r="H144" s="20"/>
      <c r="I144" s="20"/>
      <c r="J144" s="20"/>
      <c r="K144" s="20"/>
      <c r="L144" s="20"/>
    </row>
    <row r="145" spans="1:12" s="21" customFormat="1" x14ac:dyDescent="0.25">
      <c r="A145" s="20"/>
      <c r="B145" s="20"/>
      <c r="C145" s="20"/>
      <c r="D145" s="20"/>
      <c r="E145" s="20"/>
      <c r="F145" s="20"/>
      <c r="G145" s="20"/>
      <c r="H145" s="20"/>
      <c r="I145" s="20"/>
      <c r="J145" s="20"/>
      <c r="K145" s="20"/>
      <c r="L145" s="20"/>
    </row>
    <row r="146" spans="1:12" s="21" customFormat="1" x14ac:dyDescent="0.25">
      <c r="A146" s="20"/>
      <c r="B146" s="20"/>
      <c r="C146" s="20"/>
      <c r="D146" s="20"/>
      <c r="E146" s="20"/>
      <c r="F146" s="20"/>
      <c r="G146" s="20"/>
      <c r="H146" s="20"/>
      <c r="I146" s="20"/>
      <c r="J146" s="20"/>
      <c r="K146" s="20"/>
      <c r="L146" s="20"/>
    </row>
    <row r="147" spans="1:12" s="21" customFormat="1" x14ac:dyDescent="0.25">
      <c r="A147" s="20"/>
      <c r="B147" s="20"/>
      <c r="C147" s="20"/>
      <c r="D147" s="20"/>
      <c r="E147" s="20"/>
      <c r="F147" s="20"/>
      <c r="G147" s="20"/>
      <c r="H147" s="20"/>
      <c r="I147" s="20"/>
      <c r="J147" s="20"/>
      <c r="K147" s="20"/>
      <c r="L147" s="20"/>
    </row>
    <row r="148" spans="1:12" s="21" customFormat="1" x14ac:dyDescent="0.25">
      <c r="A148" s="20"/>
      <c r="B148" s="20"/>
      <c r="C148" s="20"/>
      <c r="D148" s="20"/>
      <c r="E148" s="20"/>
      <c r="F148" s="20"/>
      <c r="G148" s="20"/>
      <c r="H148" s="20"/>
      <c r="I148" s="20"/>
      <c r="J148" s="20"/>
      <c r="K148" s="20"/>
      <c r="L148" s="20"/>
    </row>
    <row r="149" spans="1:12" s="21" customFormat="1" x14ac:dyDescent="0.25">
      <c r="A149" s="20"/>
      <c r="B149" s="20"/>
      <c r="C149" s="20"/>
      <c r="D149" s="20"/>
      <c r="E149" s="20"/>
      <c r="F149" s="20"/>
      <c r="G149" s="20"/>
      <c r="H149" s="20"/>
      <c r="I149" s="20"/>
      <c r="J149" s="20"/>
      <c r="K149" s="20"/>
      <c r="L149" s="20"/>
    </row>
    <row r="150" spans="1:12" s="21" customFormat="1" x14ac:dyDescent="0.25">
      <c r="A150" s="20"/>
      <c r="B150" s="20"/>
      <c r="C150" s="20"/>
      <c r="D150" s="20"/>
      <c r="E150" s="20"/>
      <c r="F150" s="20"/>
      <c r="G150" s="20"/>
      <c r="H150" s="20"/>
      <c r="I150" s="20"/>
      <c r="J150" s="20"/>
      <c r="K150" s="20"/>
      <c r="L150" s="20"/>
    </row>
    <row r="151" spans="1:12" s="21" customFormat="1" x14ac:dyDescent="0.25">
      <c r="A151" s="20"/>
      <c r="B151" s="20"/>
      <c r="C151" s="20"/>
      <c r="D151" s="20"/>
      <c r="E151" s="20"/>
      <c r="F151" s="20"/>
      <c r="G151" s="20"/>
      <c r="H151" s="20"/>
      <c r="I151" s="20"/>
      <c r="J151" s="20"/>
      <c r="K151" s="20"/>
      <c r="L151" s="20"/>
    </row>
    <row r="152" spans="1:12" s="21" customFormat="1" x14ac:dyDescent="0.25">
      <c r="A152" s="20"/>
      <c r="B152" s="20"/>
      <c r="C152" s="20"/>
      <c r="D152" s="20"/>
      <c r="E152" s="20"/>
      <c r="F152" s="20"/>
      <c r="G152" s="20"/>
      <c r="H152" s="20"/>
      <c r="I152" s="20"/>
      <c r="J152" s="20"/>
      <c r="K152" s="20"/>
      <c r="L152" s="20"/>
    </row>
    <row r="153" spans="1:12" s="21" customFormat="1" x14ac:dyDescent="0.25">
      <c r="A153" s="20"/>
      <c r="B153" s="20"/>
      <c r="C153" s="20"/>
      <c r="D153" s="20"/>
      <c r="E153" s="20"/>
      <c r="F153" s="20"/>
      <c r="G153" s="20"/>
      <c r="H153" s="20"/>
      <c r="I153" s="20"/>
      <c r="J153" s="20"/>
      <c r="K153" s="20"/>
      <c r="L153" s="20"/>
    </row>
    <row r="154" spans="1:12" s="21" customFormat="1" x14ac:dyDescent="0.25">
      <c r="A154" s="20"/>
      <c r="B154" s="20"/>
      <c r="C154" s="20"/>
      <c r="D154" s="20"/>
      <c r="E154" s="20"/>
      <c r="F154" s="20"/>
      <c r="G154" s="20"/>
      <c r="H154" s="20"/>
      <c r="I154" s="20"/>
      <c r="J154" s="20"/>
      <c r="K154" s="20"/>
      <c r="L154" s="20"/>
    </row>
    <row r="155" spans="1:12" s="21" customFormat="1" x14ac:dyDescent="0.25">
      <c r="A155" s="20"/>
      <c r="B155" s="20"/>
      <c r="C155" s="20"/>
      <c r="D155" s="20"/>
      <c r="E155" s="20"/>
      <c r="F155" s="20"/>
      <c r="G155" s="20"/>
      <c r="H155" s="20"/>
      <c r="I155" s="20"/>
      <c r="J155" s="20"/>
      <c r="K155" s="20"/>
      <c r="L155" s="20"/>
    </row>
    <row r="156" spans="1:12" s="21" customFormat="1" x14ac:dyDescent="0.25">
      <c r="A156" s="20"/>
      <c r="B156" s="20"/>
      <c r="C156" s="20"/>
      <c r="D156" s="20"/>
      <c r="E156" s="20"/>
      <c r="F156" s="20"/>
      <c r="G156" s="20"/>
      <c r="H156" s="20"/>
      <c r="I156" s="20"/>
      <c r="J156" s="20"/>
      <c r="K156" s="20"/>
      <c r="L156" s="20"/>
    </row>
    <row r="157" spans="1:12" s="21" customFormat="1" x14ac:dyDescent="0.25">
      <c r="A157" s="20"/>
      <c r="B157" s="20"/>
      <c r="C157" s="20"/>
      <c r="D157" s="20"/>
      <c r="E157" s="20"/>
      <c r="F157" s="20"/>
      <c r="G157" s="20"/>
      <c r="H157" s="20"/>
      <c r="I157" s="20"/>
      <c r="J157" s="20"/>
      <c r="K157" s="20"/>
      <c r="L157" s="20"/>
    </row>
    <row r="158" spans="1:12" s="21" customFormat="1" x14ac:dyDescent="0.25">
      <c r="A158" s="20"/>
      <c r="B158" s="20"/>
      <c r="C158" s="20"/>
      <c r="D158" s="20"/>
      <c r="E158" s="20"/>
      <c r="F158" s="20"/>
      <c r="G158" s="20"/>
      <c r="H158" s="20"/>
      <c r="I158" s="20"/>
      <c r="J158" s="20"/>
      <c r="K158" s="20"/>
      <c r="L158" s="20"/>
    </row>
    <row r="159" spans="1:12" s="21" customFormat="1" x14ac:dyDescent="0.25">
      <c r="A159" s="20"/>
      <c r="B159" s="20"/>
      <c r="C159" s="20"/>
      <c r="D159" s="20"/>
      <c r="E159" s="20"/>
      <c r="F159" s="20"/>
      <c r="G159" s="20"/>
      <c r="H159" s="20"/>
      <c r="I159" s="20"/>
      <c r="J159" s="20"/>
      <c r="K159" s="20"/>
      <c r="L159" s="20"/>
    </row>
    <row r="160" spans="1:12" s="21" customFormat="1" x14ac:dyDescent="0.25">
      <c r="A160" s="20"/>
      <c r="B160" s="20"/>
      <c r="C160" s="20"/>
      <c r="D160" s="20"/>
      <c r="E160" s="20"/>
      <c r="F160" s="20"/>
      <c r="G160" s="20"/>
      <c r="H160" s="20"/>
      <c r="I160" s="20"/>
      <c r="J160" s="20"/>
      <c r="K160" s="20"/>
      <c r="L160" s="20"/>
    </row>
    <row r="161" spans="1:12" s="21" customFormat="1" x14ac:dyDescent="0.25">
      <c r="A161" s="20"/>
      <c r="B161" s="20"/>
      <c r="C161" s="20"/>
      <c r="D161" s="20"/>
      <c r="E161" s="20"/>
      <c r="F161" s="20"/>
      <c r="G161" s="20"/>
      <c r="H161" s="20"/>
      <c r="I161" s="20"/>
      <c r="J161" s="20"/>
      <c r="K161" s="20"/>
      <c r="L161" s="20"/>
    </row>
    <row r="162" spans="1:12" s="21" customFormat="1" x14ac:dyDescent="0.25">
      <c r="A162" s="20"/>
      <c r="B162" s="20"/>
      <c r="C162" s="20"/>
      <c r="D162" s="20"/>
      <c r="E162" s="20"/>
      <c r="F162" s="20"/>
      <c r="G162" s="20"/>
      <c r="H162" s="20"/>
      <c r="I162" s="20"/>
      <c r="J162" s="20"/>
      <c r="K162" s="20"/>
      <c r="L162" s="20"/>
    </row>
    <row r="163" spans="1:12" s="21" customFormat="1" x14ac:dyDescent="0.25">
      <c r="A163" s="20"/>
      <c r="B163" s="20"/>
      <c r="C163" s="20"/>
      <c r="D163" s="20"/>
      <c r="E163" s="20"/>
      <c r="F163" s="20"/>
      <c r="G163" s="20"/>
      <c r="H163" s="20"/>
      <c r="I163" s="20"/>
      <c r="J163" s="20"/>
      <c r="K163" s="20"/>
      <c r="L163" s="20"/>
    </row>
    <row r="164" spans="1:12" s="21" customFormat="1" x14ac:dyDescent="0.25">
      <c r="A164" s="20"/>
      <c r="B164" s="20"/>
      <c r="C164" s="20"/>
      <c r="D164" s="20"/>
      <c r="E164" s="20"/>
      <c r="F164" s="20"/>
      <c r="G164" s="20"/>
      <c r="H164" s="20"/>
      <c r="I164" s="20"/>
      <c r="J164" s="20"/>
      <c r="K164" s="20"/>
      <c r="L164" s="20"/>
    </row>
    <row r="165" spans="1:12" s="21" customFormat="1" x14ac:dyDescent="0.25">
      <c r="A165" s="20"/>
      <c r="B165" s="20"/>
      <c r="C165" s="20"/>
      <c r="D165" s="20"/>
      <c r="E165" s="20"/>
      <c r="F165" s="20"/>
      <c r="G165" s="20"/>
      <c r="H165" s="20"/>
      <c r="I165" s="20"/>
      <c r="J165" s="20"/>
      <c r="K165" s="20"/>
      <c r="L165" s="20"/>
    </row>
    <row r="166" spans="1:12" s="21" customFormat="1" x14ac:dyDescent="0.25">
      <c r="A166" s="20"/>
      <c r="B166" s="20"/>
      <c r="C166" s="20"/>
      <c r="D166" s="20"/>
      <c r="E166" s="20"/>
      <c r="F166" s="20"/>
      <c r="G166" s="20"/>
      <c r="H166" s="20"/>
      <c r="I166" s="20"/>
      <c r="J166" s="20"/>
      <c r="K166" s="20"/>
      <c r="L166" s="20"/>
    </row>
    <row r="167" spans="1:12" s="21" customFormat="1" x14ac:dyDescent="0.25">
      <c r="A167" s="20"/>
      <c r="B167" s="20"/>
      <c r="C167" s="20"/>
      <c r="D167" s="20"/>
      <c r="E167" s="20"/>
      <c r="F167" s="20"/>
      <c r="G167" s="20"/>
      <c r="H167" s="20"/>
      <c r="I167" s="20"/>
      <c r="J167" s="20"/>
      <c r="K167" s="20"/>
      <c r="L167" s="20"/>
    </row>
    <row r="168" spans="1:12" s="21" customFormat="1" x14ac:dyDescent="0.25">
      <c r="A168" s="20"/>
      <c r="B168" s="20"/>
      <c r="C168" s="20"/>
      <c r="D168" s="20"/>
      <c r="E168" s="20"/>
      <c r="F168" s="20"/>
      <c r="G168" s="20"/>
      <c r="H168" s="20"/>
      <c r="I168" s="20"/>
      <c r="J168" s="20"/>
      <c r="K168" s="20"/>
      <c r="L168" s="20"/>
    </row>
    <row r="169" spans="1:12" s="21" customFormat="1" x14ac:dyDescent="0.25">
      <c r="A169" s="20"/>
      <c r="B169" s="20"/>
      <c r="C169" s="20"/>
      <c r="D169" s="20"/>
      <c r="E169" s="20"/>
      <c r="F169" s="20"/>
      <c r="G169" s="20"/>
      <c r="H169" s="20"/>
      <c r="I169" s="20"/>
      <c r="J169" s="20"/>
      <c r="K169" s="20"/>
      <c r="L169" s="20"/>
    </row>
    <row r="170" spans="1:12" s="21" customFormat="1" x14ac:dyDescent="0.25">
      <c r="A170" s="20"/>
      <c r="B170" s="20"/>
      <c r="C170" s="20"/>
      <c r="D170" s="20"/>
      <c r="E170" s="20"/>
      <c r="F170" s="20"/>
      <c r="G170" s="20"/>
      <c r="H170" s="20"/>
      <c r="I170" s="20"/>
      <c r="J170" s="20"/>
      <c r="K170" s="20"/>
      <c r="L170" s="20"/>
    </row>
    <row r="171" spans="1:12" s="21" customFormat="1" x14ac:dyDescent="0.25">
      <c r="A171" s="20"/>
      <c r="B171" s="20"/>
      <c r="C171" s="20"/>
      <c r="D171" s="20"/>
      <c r="E171" s="20"/>
      <c r="F171" s="20"/>
      <c r="G171" s="20"/>
      <c r="H171" s="20"/>
      <c r="I171" s="20"/>
      <c r="J171" s="20"/>
      <c r="K171" s="20"/>
      <c r="L171" s="20"/>
    </row>
    <row r="172" spans="1:12" s="21" customFormat="1" x14ac:dyDescent="0.25">
      <c r="A172" s="20"/>
      <c r="B172" s="20"/>
      <c r="C172" s="20"/>
      <c r="D172" s="20"/>
      <c r="E172" s="20"/>
      <c r="F172" s="20"/>
      <c r="G172" s="20"/>
      <c r="H172" s="20"/>
      <c r="I172" s="20"/>
      <c r="J172" s="20"/>
      <c r="K172" s="20"/>
      <c r="L172" s="20"/>
    </row>
    <row r="173" spans="1:12" s="21" customFormat="1" x14ac:dyDescent="0.25">
      <c r="A173" s="20"/>
      <c r="B173" s="20"/>
      <c r="C173" s="20"/>
      <c r="D173" s="20"/>
      <c r="E173" s="20"/>
      <c r="F173" s="20"/>
      <c r="G173" s="20"/>
      <c r="H173" s="20"/>
      <c r="I173" s="20"/>
      <c r="J173" s="20"/>
      <c r="K173" s="20"/>
      <c r="L173" s="20"/>
    </row>
    <row r="174" spans="1:12" s="21" customFormat="1" x14ac:dyDescent="0.25">
      <c r="A174" s="20"/>
      <c r="B174" s="20"/>
      <c r="C174" s="20"/>
      <c r="D174" s="20"/>
      <c r="E174" s="20"/>
      <c r="F174" s="20"/>
      <c r="G174" s="20"/>
      <c r="H174" s="20"/>
      <c r="I174" s="20"/>
      <c r="J174" s="20"/>
      <c r="K174" s="20"/>
      <c r="L174" s="20"/>
    </row>
    <row r="175" spans="1:12" s="21" customFormat="1" x14ac:dyDescent="0.25">
      <c r="A175" s="20"/>
      <c r="B175" s="20"/>
      <c r="C175" s="20"/>
      <c r="D175" s="20"/>
      <c r="E175" s="20"/>
      <c r="F175" s="20"/>
      <c r="G175" s="20"/>
      <c r="H175" s="20"/>
      <c r="I175" s="20"/>
      <c r="J175" s="20"/>
      <c r="K175" s="20"/>
      <c r="L175" s="20"/>
    </row>
    <row r="176" spans="1:12" s="21" customFormat="1" x14ac:dyDescent="0.25">
      <c r="A176" s="20"/>
      <c r="B176" s="20"/>
      <c r="C176" s="20"/>
      <c r="D176" s="20"/>
      <c r="E176" s="20"/>
      <c r="F176" s="20"/>
      <c r="G176" s="20"/>
      <c r="H176" s="20"/>
      <c r="I176" s="20"/>
      <c r="J176" s="20"/>
      <c r="K176" s="20"/>
      <c r="L176" s="20"/>
    </row>
    <row r="177" spans="1:12" s="21" customFormat="1" x14ac:dyDescent="0.25">
      <c r="A177" s="20"/>
      <c r="B177" s="20"/>
      <c r="C177" s="20"/>
      <c r="D177" s="20"/>
      <c r="E177" s="20"/>
      <c r="F177" s="20"/>
      <c r="G177" s="20"/>
      <c r="H177" s="20"/>
      <c r="I177" s="20"/>
      <c r="J177" s="20"/>
      <c r="K177" s="20"/>
      <c r="L177" s="20"/>
    </row>
    <row r="178" spans="1:12" s="21" customFormat="1" x14ac:dyDescent="0.25">
      <c r="A178" s="20"/>
      <c r="B178" s="20"/>
      <c r="C178" s="20"/>
      <c r="D178" s="20"/>
      <c r="E178" s="20"/>
      <c r="F178" s="20"/>
      <c r="G178" s="20"/>
      <c r="H178" s="20"/>
      <c r="I178" s="20"/>
      <c r="J178" s="20"/>
      <c r="K178" s="20"/>
      <c r="L178" s="20"/>
    </row>
    <row r="179" spans="1:12" s="21" customFormat="1" x14ac:dyDescent="0.25">
      <c r="A179" s="20"/>
      <c r="B179" s="20"/>
      <c r="C179" s="20"/>
      <c r="D179" s="20"/>
      <c r="E179" s="20"/>
      <c r="F179" s="20"/>
      <c r="G179" s="20"/>
      <c r="H179" s="20"/>
      <c r="I179" s="20"/>
      <c r="J179" s="20"/>
      <c r="K179" s="20"/>
      <c r="L179" s="20"/>
    </row>
    <row r="180" spans="1:12" s="21" customFormat="1" x14ac:dyDescent="0.25">
      <c r="A180" s="20"/>
      <c r="B180" s="20"/>
      <c r="C180" s="20"/>
      <c r="D180" s="20"/>
      <c r="E180" s="20"/>
      <c r="F180" s="20"/>
      <c r="G180" s="20"/>
      <c r="H180" s="20"/>
      <c r="I180" s="20"/>
      <c r="J180" s="20"/>
      <c r="K180" s="20"/>
      <c r="L180" s="20"/>
    </row>
    <row r="181" spans="1:12" s="21" customFormat="1" x14ac:dyDescent="0.25">
      <c r="A181" s="20"/>
      <c r="B181" s="20"/>
      <c r="C181" s="20"/>
      <c r="D181" s="20"/>
      <c r="E181" s="20"/>
      <c r="F181" s="20"/>
      <c r="G181" s="20"/>
      <c r="H181" s="20"/>
      <c r="I181" s="20"/>
      <c r="J181" s="20"/>
      <c r="K181" s="20"/>
      <c r="L181" s="20"/>
    </row>
    <row r="182" spans="1:12" s="21" customFormat="1" x14ac:dyDescent="0.25">
      <c r="A182" s="20"/>
      <c r="B182" s="20"/>
      <c r="C182" s="20"/>
      <c r="D182" s="20"/>
      <c r="E182" s="20"/>
      <c r="F182" s="20"/>
      <c r="G182" s="20"/>
      <c r="H182" s="20"/>
      <c r="I182" s="20"/>
      <c r="J182" s="20"/>
      <c r="K182" s="20"/>
      <c r="L182" s="20"/>
    </row>
    <row r="183" spans="1:12" s="21" customFormat="1" x14ac:dyDescent="0.25">
      <c r="A183" s="20"/>
      <c r="B183" s="20"/>
      <c r="C183" s="20"/>
      <c r="D183" s="20"/>
      <c r="E183" s="20"/>
      <c r="F183" s="20"/>
      <c r="G183" s="20"/>
      <c r="H183" s="20"/>
      <c r="I183" s="20"/>
      <c r="J183" s="20"/>
      <c r="K183" s="20"/>
      <c r="L183" s="20"/>
    </row>
    <row r="184" spans="1:12" s="21" customFormat="1" x14ac:dyDescent="0.25">
      <c r="A184" s="20"/>
      <c r="B184" s="20"/>
      <c r="C184" s="20"/>
      <c r="D184" s="20"/>
      <c r="E184" s="20"/>
      <c r="F184" s="20"/>
      <c r="G184" s="20"/>
      <c r="H184" s="20"/>
      <c r="I184" s="20"/>
      <c r="J184" s="20"/>
      <c r="K184" s="20"/>
      <c r="L184" s="20"/>
    </row>
    <row r="185" spans="1:12" s="21" customFormat="1" x14ac:dyDescent="0.25">
      <c r="A185" s="20"/>
      <c r="B185" s="20"/>
      <c r="C185" s="20"/>
      <c r="D185" s="20"/>
      <c r="E185" s="20"/>
      <c r="F185" s="20"/>
      <c r="G185" s="20"/>
      <c r="H185" s="20"/>
      <c r="I185" s="20"/>
      <c r="J185" s="20"/>
      <c r="K185" s="20"/>
      <c r="L185" s="20"/>
    </row>
    <row r="186" spans="1:12" s="21" customFormat="1" x14ac:dyDescent="0.25">
      <c r="A186" s="20"/>
      <c r="B186" s="20"/>
      <c r="C186" s="20"/>
      <c r="D186" s="20"/>
      <c r="E186" s="20"/>
      <c r="F186" s="20"/>
      <c r="G186" s="20"/>
      <c r="H186" s="20"/>
      <c r="I186" s="20"/>
      <c r="J186" s="20"/>
      <c r="K186" s="20"/>
      <c r="L186" s="20"/>
    </row>
    <row r="187" spans="1:12" s="21" customFormat="1" x14ac:dyDescent="0.25">
      <c r="A187" s="20"/>
      <c r="B187" s="20"/>
      <c r="C187" s="20"/>
      <c r="D187" s="20"/>
      <c r="E187" s="20"/>
      <c r="F187" s="20"/>
      <c r="G187" s="20"/>
      <c r="H187" s="20"/>
      <c r="I187" s="20"/>
      <c r="J187" s="20"/>
      <c r="K187" s="20"/>
      <c r="L187" s="20"/>
    </row>
    <row r="188" spans="1:12" s="21" customFormat="1" x14ac:dyDescent="0.25">
      <c r="A188" s="20"/>
      <c r="B188" s="20"/>
      <c r="C188" s="20"/>
      <c r="D188" s="20"/>
      <c r="E188" s="20"/>
      <c r="F188" s="20"/>
      <c r="G188" s="20"/>
      <c r="H188" s="20"/>
      <c r="I188" s="20"/>
      <c r="J188" s="20"/>
      <c r="K188" s="20"/>
      <c r="L188" s="20"/>
    </row>
    <row r="189" spans="1:12" s="21" customFormat="1" x14ac:dyDescent="0.25">
      <c r="A189" s="20"/>
      <c r="B189" s="20"/>
      <c r="C189" s="20"/>
      <c r="D189" s="20"/>
      <c r="E189" s="20"/>
      <c r="F189" s="20"/>
      <c r="G189" s="20"/>
      <c r="H189" s="20"/>
      <c r="I189" s="20"/>
      <c r="J189" s="20"/>
      <c r="K189" s="20"/>
      <c r="L189" s="20"/>
    </row>
    <row r="190" spans="1:12" s="21" customFormat="1" x14ac:dyDescent="0.25">
      <c r="A190" s="20"/>
      <c r="B190" s="20"/>
      <c r="C190" s="20"/>
      <c r="D190" s="20"/>
      <c r="E190" s="20"/>
      <c r="F190" s="20"/>
      <c r="G190" s="20"/>
      <c r="H190" s="20"/>
      <c r="I190" s="20"/>
      <c r="J190" s="20"/>
      <c r="K190" s="20"/>
      <c r="L190" s="20"/>
    </row>
    <row r="191" spans="1:12" s="21" customFormat="1" x14ac:dyDescent="0.25">
      <c r="A191" s="20"/>
      <c r="B191" s="20"/>
      <c r="C191" s="20"/>
      <c r="D191" s="20"/>
      <c r="E191" s="20"/>
      <c r="F191" s="20"/>
      <c r="G191" s="20"/>
      <c r="H191" s="20"/>
      <c r="I191" s="20"/>
      <c r="J191" s="20"/>
      <c r="K191" s="20"/>
      <c r="L191" s="20"/>
    </row>
    <row r="192" spans="1:12" s="21" customFormat="1" x14ac:dyDescent="0.25">
      <c r="A192" s="20"/>
      <c r="B192" s="20"/>
      <c r="C192" s="20"/>
      <c r="D192" s="20"/>
      <c r="E192" s="20"/>
      <c r="F192" s="20"/>
      <c r="G192" s="20"/>
      <c r="H192" s="20"/>
      <c r="I192" s="20"/>
      <c r="J192" s="20"/>
      <c r="K192" s="20"/>
      <c r="L192" s="20"/>
    </row>
    <row r="193" spans="1:12" s="21" customFormat="1" x14ac:dyDescent="0.25">
      <c r="A193" s="20"/>
      <c r="B193" s="20"/>
      <c r="C193" s="20"/>
      <c r="D193" s="20"/>
      <c r="E193" s="20"/>
      <c r="F193" s="20"/>
      <c r="G193" s="20"/>
      <c r="H193" s="20"/>
      <c r="I193" s="20"/>
      <c r="J193" s="20"/>
      <c r="K193" s="20"/>
      <c r="L193" s="20"/>
    </row>
    <row r="194" spans="1:12" s="21" customFormat="1" x14ac:dyDescent="0.25">
      <c r="A194" s="20"/>
      <c r="B194" s="20"/>
      <c r="C194" s="20"/>
      <c r="D194" s="20"/>
      <c r="E194" s="20"/>
      <c r="F194" s="20"/>
      <c r="G194" s="20"/>
      <c r="H194" s="20"/>
      <c r="I194" s="20"/>
      <c r="J194" s="20"/>
      <c r="K194" s="20"/>
      <c r="L194" s="20"/>
    </row>
    <row r="195" spans="1:12" s="21" customFormat="1" x14ac:dyDescent="0.25">
      <c r="A195" s="20"/>
      <c r="B195" s="20"/>
      <c r="C195" s="20"/>
      <c r="D195" s="20"/>
      <c r="E195" s="20"/>
      <c r="F195" s="20"/>
      <c r="G195" s="20"/>
      <c r="H195" s="20"/>
      <c r="I195" s="20"/>
      <c r="J195" s="20"/>
      <c r="K195" s="20"/>
      <c r="L195" s="20"/>
    </row>
    <row r="196" spans="1:12" s="21" customFormat="1" x14ac:dyDescent="0.25">
      <c r="A196" s="20"/>
      <c r="B196" s="20"/>
      <c r="C196" s="20"/>
      <c r="D196" s="20"/>
      <c r="E196" s="20"/>
      <c r="F196" s="20"/>
      <c r="G196" s="20"/>
      <c r="H196" s="20"/>
      <c r="I196" s="20"/>
      <c r="J196" s="20"/>
      <c r="K196" s="20"/>
      <c r="L196" s="20"/>
    </row>
    <row r="197" spans="1:12" s="21" customFormat="1" x14ac:dyDescent="0.25">
      <c r="A197" s="20"/>
      <c r="B197" s="20"/>
      <c r="C197" s="20"/>
      <c r="D197" s="20"/>
      <c r="E197" s="20"/>
      <c r="F197" s="20"/>
      <c r="G197" s="20"/>
      <c r="H197" s="20"/>
      <c r="I197" s="20"/>
      <c r="J197" s="20"/>
      <c r="K197" s="20"/>
      <c r="L197" s="20"/>
    </row>
    <row r="198" spans="1:12" s="21" customFormat="1" x14ac:dyDescent="0.25">
      <c r="A198" s="20"/>
      <c r="B198" s="20"/>
      <c r="C198" s="20"/>
      <c r="D198" s="20"/>
      <c r="E198" s="20"/>
      <c r="F198" s="20"/>
      <c r="G198" s="20"/>
      <c r="H198" s="20"/>
      <c r="I198" s="20"/>
      <c r="J198" s="20"/>
      <c r="K198" s="20"/>
      <c r="L198" s="20"/>
    </row>
    <row r="199" spans="1:12" s="21" customFormat="1" x14ac:dyDescent="0.25">
      <c r="A199" s="20"/>
      <c r="B199" s="20"/>
      <c r="C199" s="20"/>
      <c r="D199" s="20"/>
      <c r="E199" s="20"/>
      <c r="F199" s="20"/>
      <c r="G199" s="20"/>
      <c r="H199" s="20"/>
      <c r="I199" s="20"/>
      <c r="J199" s="20"/>
      <c r="K199" s="20"/>
      <c r="L199" s="20"/>
    </row>
    <row r="200" spans="1:12" s="21" customFormat="1" x14ac:dyDescent="0.25">
      <c r="A200" s="20"/>
      <c r="B200" s="20"/>
      <c r="C200" s="20"/>
      <c r="D200" s="20"/>
      <c r="E200" s="20"/>
      <c r="F200" s="20"/>
      <c r="G200" s="20"/>
      <c r="H200" s="20"/>
      <c r="I200" s="20"/>
      <c r="J200" s="20"/>
      <c r="K200" s="20"/>
      <c r="L200" s="20"/>
    </row>
    <row r="201" spans="1:12" s="21" customFormat="1" x14ac:dyDescent="0.25">
      <c r="A201" s="20"/>
      <c r="B201" s="20"/>
      <c r="C201" s="20"/>
      <c r="D201" s="20"/>
      <c r="E201" s="20"/>
      <c r="F201" s="20"/>
      <c r="G201" s="20"/>
      <c r="H201" s="20"/>
      <c r="I201" s="20"/>
      <c r="J201" s="20"/>
      <c r="K201" s="20"/>
      <c r="L201" s="20"/>
    </row>
    <row r="202" spans="1:12" s="21" customFormat="1" x14ac:dyDescent="0.25">
      <c r="A202" s="20"/>
      <c r="B202" s="20"/>
      <c r="C202" s="20"/>
      <c r="D202" s="20"/>
      <c r="E202" s="20"/>
      <c r="F202" s="20"/>
      <c r="G202" s="20"/>
      <c r="H202" s="20"/>
      <c r="I202" s="20"/>
      <c r="J202" s="20"/>
      <c r="K202" s="20"/>
      <c r="L202" s="20"/>
    </row>
    <row r="203" spans="1:12" s="21" customFormat="1" x14ac:dyDescent="0.25">
      <c r="A203" s="20"/>
      <c r="B203" s="20"/>
      <c r="C203" s="20"/>
      <c r="D203" s="20"/>
      <c r="E203" s="20"/>
      <c r="F203" s="20"/>
      <c r="G203" s="20"/>
      <c r="H203" s="20"/>
      <c r="I203" s="20"/>
      <c r="J203" s="20"/>
      <c r="K203" s="20"/>
      <c r="L203" s="20"/>
    </row>
    <row r="204" spans="1:12" s="21" customFormat="1" x14ac:dyDescent="0.25">
      <c r="A204" s="20"/>
      <c r="B204" s="20"/>
      <c r="C204" s="20"/>
      <c r="D204" s="20"/>
      <c r="E204" s="20"/>
      <c r="F204" s="20"/>
      <c r="G204" s="20"/>
      <c r="H204" s="20"/>
      <c r="I204" s="20"/>
      <c r="J204" s="20"/>
      <c r="K204" s="20"/>
      <c r="L204" s="20"/>
    </row>
    <row r="205" spans="1:12" s="21" customFormat="1" x14ac:dyDescent="0.25">
      <c r="A205" s="20"/>
      <c r="B205" s="20"/>
      <c r="C205" s="20"/>
      <c r="D205" s="20"/>
      <c r="E205" s="20"/>
      <c r="F205" s="20"/>
      <c r="G205" s="20"/>
      <c r="H205" s="20"/>
      <c r="I205" s="20"/>
      <c r="J205" s="20"/>
      <c r="K205" s="20"/>
      <c r="L205" s="20"/>
    </row>
    <row r="206" spans="1:12" s="21" customFormat="1" x14ac:dyDescent="0.25">
      <c r="A206" s="20"/>
      <c r="B206" s="20"/>
      <c r="C206" s="20"/>
      <c r="D206" s="20"/>
      <c r="E206" s="20"/>
      <c r="F206" s="20"/>
      <c r="G206" s="20"/>
      <c r="H206" s="20"/>
      <c r="I206" s="20"/>
      <c r="J206" s="20"/>
      <c r="K206" s="20"/>
      <c r="L206" s="20"/>
    </row>
    <row r="207" spans="1:12" s="21" customFormat="1" x14ac:dyDescent="0.25">
      <c r="A207" s="20"/>
      <c r="B207" s="20"/>
      <c r="C207" s="20"/>
      <c r="D207" s="20"/>
      <c r="E207" s="20"/>
      <c r="F207" s="20"/>
      <c r="G207" s="20"/>
      <c r="H207" s="20"/>
      <c r="I207" s="20"/>
      <c r="J207" s="20"/>
      <c r="K207" s="20"/>
      <c r="L207" s="20"/>
    </row>
    <row r="208" spans="1:12" s="21" customFormat="1" x14ac:dyDescent="0.25">
      <c r="A208" s="20"/>
      <c r="B208" s="20"/>
      <c r="C208" s="20"/>
      <c r="D208" s="20"/>
      <c r="E208" s="20"/>
      <c r="F208" s="20"/>
      <c r="G208" s="20"/>
      <c r="H208" s="20"/>
      <c r="I208" s="20"/>
      <c r="J208" s="20"/>
      <c r="K208" s="20"/>
      <c r="L208" s="20"/>
    </row>
    <row r="209" spans="1:12" s="21" customFormat="1" x14ac:dyDescent="0.25">
      <c r="A209" s="20"/>
      <c r="B209" s="20"/>
      <c r="C209" s="20"/>
      <c r="D209" s="20"/>
      <c r="E209" s="20"/>
      <c r="F209" s="20"/>
      <c r="G209" s="20"/>
      <c r="H209" s="20"/>
      <c r="I209" s="20"/>
      <c r="J209" s="20"/>
      <c r="K209" s="20"/>
      <c r="L209" s="20"/>
    </row>
    <row r="210" spans="1:12" s="21" customFormat="1" x14ac:dyDescent="0.25">
      <c r="A210" s="20"/>
      <c r="B210" s="20"/>
      <c r="C210" s="20"/>
      <c r="D210" s="20"/>
      <c r="E210" s="20"/>
      <c r="F210" s="20"/>
      <c r="G210" s="20"/>
      <c r="H210" s="20"/>
      <c r="I210" s="20"/>
      <c r="J210" s="20"/>
      <c r="K210" s="20"/>
      <c r="L210" s="20"/>
    </row>
    <row r="211" spans="1:12" s="21" customFormat="1" x14ac:dyDescent="0.25">
      <c r="A211" s="20"/>
      <c r="B211" s="20"/>
      <c r="C211" s="20"/>
      <c r="D211" s="20"/>
      <c r="E211" s="20"/>
      <c r="F211" s="20"/>
      <c r="G211" s="20"/>
      <c r="H211" s="20"/>
      <c r="I211" s="20"/>
      <c r="J211" s="20"/>
      <c r="K211" s="20"/>
      <c r="L211" s="20"/>
    </row>
    <row r="212" spans="1:12" s="21" customFormat="1" x14ac:dyDescent="0.25">
      <c r="A212" s="20"/>
      <c r="B212" s="20"/>
      <c r="C212" s="20"/>
      <c r="D212" s="20"/>
      <c r="E212" s="20"/>
      <c r="F212" s="20"/>
      <c r="G212" s="20"/>
      <c r="H212" s="20"/>
      <c r="I212" s="20"/>
      <c r="J212" s="20"/>
      <c r="K212" s="20"/>
      <c r="L212" s="20"/>
    </row>
    <row r="213" spans="1:12" s="21" customFormat="1" x14ac:dyDescent="0.25">
      <c r="A213" s="20"/>
      <c r="B213" s="20"/>
      <c r="C213" s="20"/>
      <c r="D213" s="20"/>
      <c r="E213" s="20"/>
      <c r="F213" s="20"/>
      <c r="G213" s="20"/>
      <c r="H213" s="20"/>
      <c r="I213" s="20"/>
      <c r="J213" s="20"/>
      <c r="K213" s="20"/>
      <c r="L213" s="20"/>
    </row>
    <row r="214" spans="1:12" s="21" customFormat="1" x14ac:dyDescent="0.25">
      <c r="A214" s="20"/>
      <c r="B214" s="20"/>
      <c r="C214" s="20"/>
      <c r="D214" s="20"/>
      <c r="E214" s="20"/>
      <c r="F214" s="20"/>
      <c r="G214" s="20"/>
      <c r="H214" s="20"/>
      <c r="I214" s="20"/>
      <c r="J214" s="20"/>
      <c r="K214" s="20"/>
      <c r="L214" s="20"/>
    </row>
    <row r="215" spans="1:12" s="21" customFormat="1" x14ac:dyDescent="0.25">
      <c r="A215" s="20"/>
      <c r="B215" s="20"/>
      <c r="C215" s="20"/>
      <c r="D215" s="20"/>
      <c r="E215" s="20"/>
      <c r="F215" s="20"/>
      <c r="G215" s="20"/>
      <c r="H215" s="20"/>
      <c r="I215" s="20"/>
      <c r="J215" s="20"/>
      <c r="K215" s="20"/>
      <c r="L215" s="20"/>
    </row>
    <row r="216" spans="1:12" s="21" customFormat="1" x14ac:dyDescent="0.25">
      <c r="A216" s="20"/>
      <c r="B216" s="20"/>
      <c r="C216" s="20"/>
      <c r="D216" s="20"/>
      <c r="E216" s="20"/>
      <c r="F216" s="20"/>
      <c r="G216" s="20"/>
      <c r="H216" s="20"/>
      <c r="I216" s="20"/>
      <c r="J216" s="20"/>
      <c r="K216" s="20"/>
      <c r="L216" s="20"/>
    </row>
    <row r="217" spans="1:12" s="21" customFormat="1" x14ac:dyDescent="0.25">
      <c r="A217" s="20"/>
      <c r="B217" s="20"/>
      <c r="C217" s="20"/>
      <c r="D217" s="20"/>
      <c r="E217" s="20"/>
      <c r="F217" s="20"/>
      <c r="G217" s="20"/>
      <c r="H217" s="20"/>
      <c r="I217" s="20"/>
      <c r="J217" s="20"/>
      <c r="K217" s="20"/>
      <c r="L217" s="20"/>
    </row>
    <row r="218" spans="1:12" s="21" customFormat="1" x14ac:dyDescent="0.25">
      <c r="A218" s="20"/>
      <c r="B218" s="20"/>
      <c r="C218" s="20"/>
      <c r="D218" s="20"/>
      <c r="E218" s="20"/>
      <c r="F218" s="20"/>
      <c r="G218" s="20"/>
      <c r="H218" s="20"/>
      <c r="I218" s="20"/>
      <c r="J218" s="20"/>
      <c r="K218" s="20"/>
      <c r="L218" s="20"/>
    </row>
    <row r="219" spans="1:12" s="21" customFormat="1" x14ac:dyDescent="0.25">
      <c r="A219" s="20"/>
      <c r="B219" s="20"/>
      <c r="C219" s="20"/>
      <c r="D219" s="20"/>
      <c r="E219" s="20"/>
      <c r="F219" s="20"/>
      <c r="G219" s="20"/>
      <c r="H219" s="20"/>
      <c r="I219" s="20"/>
      <c r="J219" s="20"/>
      <c r="K219" s="20"/>
      <c r="L219" s="20"/>
    </row>
    <row r="220" spans="1:12" s="21" customFormat="1" x14ac:dyDescent="0.25">
      <c r="A220" s="20"/>
      <c r="B220" s="20"/>
      <c r="C220" s="20"/>
      <c r="D220" s="20"/>
      <c r="E220" s="20"/>
      <c r="F220" s="20"/>
      <c r="G220" s="20"/>
      <c r="H220" s="20"/>
      <c r="I220" s="20"/>
      <c r="J220" s="20"/>
      <c r="K220" s="20"/>
      <c r="L220" s="20"/>
    </row>
    <row r="221" spans="1:12" s="21" customFormat="1" x14ac:dyDescent="0.25">
      <c r="A221" s="20"/>
      <c r="B221" s="20"/>
      <c r="C221" s="20"/>
      <c r="D221" s="20"/>
      <c r="E221" s="20"/>
      <c r="F221" s="20"/>
      <c r="G221" s="20"/>
      <c r="H221" s="20"/>
      <c r="I221" s="20"/>
      <c r="J221" s="20"/>
      <c r="K221" s="20"/>
      <c r="L221" s="20"/>
    </row>
    <row r="222" spans="1:12" s="21" customFormat="1" x14ac:dyDescent="0.25">
      <c r="A222" s="20"/>
      <c r="B222" s="20"/>
      <c r="C222" s="20"/>
      <c r="D222" s="20"/>
      <c r="E222" s="20"/>
      <c r="F222" s="20"/>
      <c r="G222" s="20"/>
      <c r="H222" s="20"/>
      <c r="I222" s="20"/>
      <c r="J222" s="20"/>
      <c r="K222" s="20"/>
      <c r="L222" s="20"/>
    </row>
    <row r="223" spans="1:12" s="21" customFormat="1" x14ac:dyDescent="0.25">
      <c r="A223" s="20"/>
      <c r="B223" s="20"/>
      <c r="C223" s="20"/>
      <c r="D223" s="20"/>
      <c r="E223" s="20"/>
      <c r="F223" s="20"/>
      <c r="G223" s="20"/>
      <c r="H223" s="20"/>
      <c r="I223" s="20"/>
      <c r="J223" s="20"/>
      <c r="K223" s="20"/>
      <c r="L223" s="20"/>
    </row>
    <row r="224" spans="1:12" s="21" customFormat="1" x14ac:dyDescent="0.25">
      <c r="A224" s="20"/>
      <c r="B224" s="20"/>
      <c r="C224" s="20"/>
      <c r="D224" s="20"/>
      <c r="E224" s="20"/>
      <c r="F224" s="20"/>
      <c r="G224" s="20"/>
      <c r="H224" s="20"/>
      <c r="I224" s="20"/>
      <c r="J224" s="20"/>
      <c r="K224" s="20"/>
      <c r="L224" s="20"/>
    </row>
    <row r="225" spans="1:12" s="21" customFormat="1" x14ac:dyDescent="0.25">
      <c r="A225" s="20"/>
      <c r="B225" s="20"/>
      <c r="C225" s="20"/>
      <c r="D225" s="20"/>
      <c r="E225" s="20"/>
      <c r="F225" s="20"/>
      <c r="G225" s="20"/>
      <c r="H225" s="20"/>
      <c r="I225" s="20"/>
      <c r="J225" s="20"/>
      <c r="K225" s="20"/>
      <c r="L225" s="20"/>
    </row>
    <row r="226" spans="1:12" s="21" customFormat="1" x14ac:dyDescent="0.25">
      <c r="A226" s="20"/>
      <c r="B226" s="20"/>
      <c r="C226" s="20"/>
      <c r="D226" s="20"/>
      <c r="E226" s="20"/>
      <c r="F226" s="20"/>
      <c r="G226" s="20"/>
      <c r="H226" s="20"/>
      <c r="I226" s="20"/>
      <c r="J226" s="20"/>
      <c r="K226" s="20"/>
      <c r="L226" s="20"/>
    </row>
    <row r="227" spans="1:12" s="21" customFormat="1" x14ac:dyDescent="0.25">
      <c r="A227" s="20"/>
      <c r="B227" s="20"/>
      <c r="C227" s="20"/>
      <c r="D227" s="20"/>
      <c r="E227" s="20"/>
      <c r="F227" s="20"/>
      <c r="G227" s="20"/>
      <c r="H227" s="20"/>
      <c r="I227" s="20"/>
      <c r="J227" s="20"/>
      <c r="K227" s="20"/>
      <c r="L227" s="20"/>
    </row>
    <row r="228" spans="1:12" s="21" customFormat="1" x14ac:dyDescent="0.25">
      <c r="A228" s="20"/>
      <c r="B228" s="20"/>
      <c r="C228" s="20"/>
      <c r="D228" s="20"/>
      <c r="E228" s="20"/>
      <c r="F228" s="20"/>
      <c r="G228" s="20"/>
      <c r="H228" s="20"/>
      <c r="I228" s="20"/>
      <c r="J228" s="20"/>
      <c r="K228" s="20"/>
      <c r="L228" s="20"/>
    </row>
    <row r="229" spans="1:12" s="21" customFormat="1" x14ac:dyDescent="0.25">
      <c r="A229" s="20"/>
      <c r="B229" s="20"/>
      <c r="C229" s="20"/>
      <c r="D229" s="20"/>
      <c r="E229" s="20"/>
      <c r="F229" s="20"/>
      <c r="G229" s="20"/>
      <c r="H229" s="20"/>
      <c r="I229" s="20"/>
      <c r="J229" s="20"/>
      <c r="K229" s="20"/>
      <c r="L229" s="20"/>
    </row>
    <row r="230" spans="1:12" s="21" customFormat="1" x14ac:dyDescent="0.25">
      <c r="A230" s="20"/>
      <c r="B230" s="20"/>
      <c r="C230" s="20"/>
      <c r="D230" s="20"/>
      <c r="E230" s="20"/>
      <c r="F230" s="20"/>
      <c r="G230" s="20"/>
      <c r="H230" s="20"/>
      <c r="I230" s="20"/>
      <c r="J230" s="20"/>
      <c r="K230" s="20"/>
      <c r="L230" s="20"/>
    </row>
    <row r="231" spans="1:12" s="21" customFormat="1" x14ac:dyDescent="0.25">
      <c r="A231" s="20"/>
      <c r="B231" s="20"/>
      <c r="C231" s="20"/>
      <c r="D231" s="20"/>
      <c r="E231" s="20"/>
      <c r="F231" s="20"/>
      <c r="G231" s="20"/>
      <c r="H231" s="20"/>
      <c r="I231" s="20"/>
      <c r="J231" s="20"/>
      <c r="K231" s="20"/>
      <c r="L231" s="20"/>
    </row>
    <row r="232" spans="1:12" s="21" customFormat="1" x14ac:dyDescent="0.25">
      <c r="A232" s="20"/>
      <c r="B232" s="20"/>
      <c r="C232" s="20"/>
      <c r="D232" s="20"/>
      <c r="E232" s="20"/>
      <c r="F232" s="20"/>
      <c r="G232" s="20"/>
      <c r="H232" s="20"/>
      <c r="I232" s="20"/>
      <c r="J232" s="20"/>
      <c r="K232" s="20"/>
      <c r="L232" s="20"/>
    </row>
    <row r="233" spans="1:12" s="21" customFormat="1" x14ac:dyDescent="0.25">
      <c r="A233" s="20"/>
      <c r="B233" s="20"/>
      <c r="C233" s="20"/>
      <c r="D233" s="20"/>
      <c r="E233" s="20"/>
      <c r="F233" s="20"/>
      <c r="G233" s="20"/>
      <c r="H233" s="20"/>
      <c r="I233" s="20"/>
      <c r="J233" s="20"/>
      <c r="K233" s="20"/>
      <c r="L233" s="20"/>
    </row>
    <row r="234" spans="1:12" s="21" customFormat="1" x14ac:dyDescent="0.25">
      <c r="A234" s="20"/>
      <c r="B234" s="20"/>
      <c r="C234" s="20"/>
      <c r="D234" s="20"/>
      <c r="E234" s="20"/>
      <c r="F234" s="20"/>
      <c r="G234" s="20"/>
      <c r="H234" s="20"/>
      <c r="I234" s="20"/>
      <c r="J234" s="20"/>
      <c r="K234" s="20"/>
      <c r="L234" s="20"/>
    </row>
    <row r="235" spans="1:12" s="21" customFormat="1" x14ac:dyDescent="0.25">
      <c r="A235" s="20"/>
      <c r="B235" s="20"/>
      <c r="C235" s="20"/>
      <c r="D235" s="20"/>
      <c r="E235" s="20"/>
      <c r="F235" s="20"/>
      <c r="G235" s="20"/>
      <c r="H235" s="20"/>
      <c r="I235" s="20"/>
      <c r="J235" s="20"/>
      <c r="K235" s="20"/>
      <c r="L235" s="20"/>
    </row>
    <row r="236" spans="1:12" s="21" customFormat="1" x14ac:dyDescent="0.25">
      <c r="A236" s="20"/>
      <c r="B236" s="20"/>
      <c r="C236" s="20"/>
      <c r="D236" s="20"/>
      <c r="E236" s="20"/>
      <c r="F236" s="20"/>
      <c r="G236" s="20"/>
      <c r="H236" s="20"/>
      <c r="I236" s="20"/>
      <c r="J236" s="20"/>
      <c r="K236" s="20"/>
      <c r="L236" s="20"/>
    </row>
    <row r="237" spans="1:12" s="21" customFormat="1" x14ac:dyDescent="0.25">
      <c r="A237" s="20"/>
      <c r="B237" s="20"/>
      <c r="C237" s="20"/>
      <c r="D237" s="20"/>
      <c r="E237" s="20"/>
      <c r="F237" s="20"/>
      <c r="G237" s="20"/>
      <c r="H237" s="20"/>
      <c r="I237" s="20"/>
      <c r="J237" s="20"/>
      <c r="K237" s="20"/>
      <c r="L237" s="20"/>
    </row>
    <row r="238" spans="1:12" s="21" customFormat="1" x14ac:dyDescent="0.25">
      <c r="A238" s="20"/>
      <c r="B238" s="20"/>
      <c r="C238" s="20"/>
      <c r="D238" s="20"/>
      <c r="E238" s="20"/>
      <c r="F238" s="20"/>
      <c r="G238" s="20"/>
      <c r="H238" s="20"/>
      <c r="I238" s="20"/>
      <c r="J238" s="20"/>
      <c r="K238" s="20"/>
      <c r="L238" s="20"/>
    </row>
    <row r="239" spans="1:12" s="21" customFormat="1" x14ac:dyDescent="0.25">
      <c r="A239" s="20"/>
      <c r="B239" s="20"/>
      <c r="C239" s="20"/>
      <c r="D239" s="20"/>
      <c r="E239" s="20"/>
      <c r="F239" s="20"/>
      <c r="G239" s="20"/>
      <c r="H239" s="20"/>
      <c r="I239" s="20"/>
      <c r="J239" s="20"/>
      <c r="K239" s="20"/>
      <c r="L239" s="20"/>
    </row>
    <row r="240" spans="1:12" s="21" customFormat="1" x14ac:dyDescent="0.25">
      <c r="A240" s="20"/>
      <c r="B240" s="20"/>
      <c r="C240" s="20"/>
      <c r="D240" s="20"/>
      <c r="E240" s="20"/>
      <c r="F240" s="20"/>
      <c r="G240" s="20"/>
      <c r="H240" s="20"/>
      <c r="I240" s="20"/>
      <c r="J240" s="20"/>
      <c r="K240" s="20"/>
      <c r="L240" s="20"/>
    </row>
    <row r="241" spans="1:12" s="21" customFormat="1" x14ac:dyDescent="0.25">
      <c r="A241" s="20"/>
      <c r="B241" s="20"/>
      <c r="C241" s="20"/>
      <c r="D241" s="20"/>
      <c r="E241" s="20"/>
      <c r="F241" s="20"/>
      <c r="G241" s="20"/>
      <c r="H241" s="20"/>
      <c r="I241" s="20"/>
      <c r="J241" s="20"/>
      <c r="K241" s="20"/>
      <c r="L241" s="20"/>
    </row>
    <row r="242" spans="1:12" s="21" customFormat="1" x14ac:dyDescent="0.25">
      <c r="A242" s="20"/>
      <c r="B242" s="20"/>
      <c r="C242" s="20"/>
      <c r="D242" s="20"/>
      <c r="E242" s="20"/>
      <c r="F242" s="20"/>
      <c r="G242" s="20"/>
      <c r="H242" s="20"/>
      <c r="I242" s="20"/>
      <c r="J242" s="20"/>
      <c r="K242" s="20"/>
      <c r="L242" s="20"/>
    </row>
    <row r="243" spans="1:12" s="21" customFormat="1" x14ac:dyDescent="0.25">
      <c r="A243" s="20"/>
      <c r="B243" s="20"/>
      <c r="C243" s="20"/>
      <c r="D243" s="20"/>
      <c r="E243" s="20"/>
      <c r="F243" s="20"/>
      <c r="G243" s="20"/>
      <c r="H243" s="20"/>
      <c r="I243" s="20"/>
      <c r="J243" s="20"/>
      <c r="K243" s="20"/>
      <c r="L243" s="20"/>
    </row>
    <row r="244" spans="1:12" s="21" customFormat="1" x14ac:dyDescent="0.25">
      <c r="A244" s="20"/>
      <c r="B244" s="20"/>
      <c r="C244" s="20"/>
      <c r="D244" s="20"/>
      <c r="E244" s="20"/>
      <c r="F244" s="20"/>
      <c r="G244" s="20"/>
      <c r="H244" s="20"/>
      <c r="I244" s="20"/>
      <c r="J244" s="20"/>
      <c r="K244" s="20"/>
      <c r="L244" s="20"/>
    </row>
    <row r="245" spans="1:12" s="21" customFormat="1" x14ac:dyDescent="0.25">
      <c r="A245" s="20"/>
      <c r="B245" s="20"/>
      <c r="C245" s="20"/>
      <c r="D245" s="20"/>
      <c r="E245" s="20"/>
      <c r="F245" s="20"/>
      <c r="G245" s="20"/>
      <c r="H245" s="20"/>
      <c r="I245" s="20"/>
      <c r="J245" s="20"/>
      <c r="K245" s="20"/>
      <c r="L245" s="20"/>
    </row>
    <row r="246" spans="1:12" s="21" customFormat="1" x14ac:dyDescent="0.25">
      <c r="A246" s="20"/>
      <c r="B246" s="20"/>
      <c r="C246" s="20"/>
      <c r="D246" s="20"/>
      <c r="E246" s="20"/>
      <c r="F246" s="20"/>
      <c r="G246" s="20"/>
      <c r="H246" s="20"/>
      <c r="I246" s="20"/>
      <c r="J246" s="20"/>
      <c r="K246" s="20"/>
      <c r="L246" s="20"/>
    </row>
    <row r="247" spans="1:12" s="21" customFormat="1" x14ac:dyDescent="0.25">
      <c r="A247" s="20"/>
      <c r="B247" s="20"/>
      <c r="C247" s="20"/>
      <c r="D247" s="20"/>
      <c r="E247" s="20"/>
      <c r="F247" s="20"/>
      <c r="G247" s="20"/>
      <c r="H247" s="20"/>
      <c r="I247" s="20"/>
      <c r="J247" s="20"/>
      <c r="K247" s="20"/>
      <c r="L247" s="20"/>
    </row>
    <row r="248" spans="1:12" s="21" customFormat="1" x14ac:dyDescent="0.25">
      <c r="A248" s="20"/>
      <c r="B248" s="20"/>
      <c r="C248" s="20"/>
      <c r="D248" s="20"/>
      <c r="E248" s="20"/>
      <c r="F248" s="20"/>
      <c r="G248" s="20"/>
      <c r="H248" s="20"/>
      <c r="I248" s="20"/>
      <c r="J248" s="20"/>
      <c r="K248" s="20"/>
      <c r="L248" s="20"/>
    </row>
    <row r="249" spans="1:12" s="21" customFormat="1" x14ac:dyDescent="0.25">
      <c r="A249" s="20"/>
      <c r="B249" s="20"/>
      <c r="C249" s="20"/>
      <c r="D249" s="20"/>
      <c r="E249" s="20"/>
      <c r="F249" s="20"/>
      <c r="G249" s="20"/>
      <c r="H249" s="20"/>
      <c r="I249" s="20"/>
      <c r="J249" s="20"/>
      <c r="K249" s="20"/>
      <c r="L249" s="20"/>
    </row>
    <row r="250" spans="1:12" s="21" customFormat="1" x14ac:dyDescent="0.25">
      <c r="A250" s="20"/>
      <c r="B250" s="20"/>
      <c r="C250" s="20"/>
      <c r="D250" s="20"/>
      <c r="E250" s="20"/>
      <c r="F250" s="20"/>
      <c r="G250" s="20"/>
      <c r="H250" s="20"/>
      <c r="I250" s="20"/>
      <c r="J250" s="20"/>
      <c r="K250" s="20"/>
      <c r="L250" s="20"/>
    </row>
    <row r="251" spans="1:12" s="21" customFormat="1" x14ac:dyDescent="0.25">
      <c r="A251" s="20"/>
      <c r="B251" s="20"/>
      <c r="C251" s="20"/>
      <c r="D251" s="20"/>
      <c r="E251" s="20"/>
      <c r="F251" s="20"/>
      <c r="G251" s="20"/>
      <c r="H251" s="20"/>
      <c r="I251" s="20"/>
      <c r="J251" s="20"/>
      <c r="K251" s="20"/>
      <c r="L251" s="20"/>
    </row>
    <row r="252" spans="1:12" s="21" customFormat="1" x14ac:dyDescent="0.25">
      <c r="A252" s="20"/>
      <c r="B252" s="20"/>
      <c r="C252" s="20"/>
      <c r="D252" s="20"/>
      <c r="E252" s="20"/>
      <c r="F252" s="20"/>
      <c r="G252" s="20"/>
      <c r="H252" s="20"/>
      <c r="I252" s="20"/>
      <c r="J252" s="20"/>
      <c r="K252" s="20"/>
      <c r="L252" s="20"/>
    </row>
    <row r="253" spans="1:12" s="21" customFormat="1" x14ac:dyDescent="0.25">
      <c r="A253" s="20"/>
      <c r="B253" s="20"/>
      <c r="C253" s="20"/>
      <c r="D253" s="20"/>
      <c r="E253" s="20"/>
      <c r="F253" s="20"/>
      <c r="G253" s="20"/>
      <c r="H253" s="20"/>
      <c r="I253" s="20"/>
      <c r="J253" s="20"/>
      <c r="K253" s="20"/>
      <c r="L253" s="20"/>
    </row>
    <row r="254" spans="1:12" s="21" customFormat="1" x14ac:dyDescent="0.25">
      <c r="A254" s="20"/>
      <c r="B254" s="20"/>
      <c r="C254" s="20"/>
      <c r="D254" s="20"/>
      <c r="E254" s="20"/>
      <c r="F254" s="20"/>
      <c r="G254" s="20"/>
      <c r="H254" s="20"/>
      <c r="I254" s="20"/>
      <c r="J254" s="20"/>
      <c r="K254" s="20"/>
      <c r="L254" s="20"/>
    </row>
    <row r="255" spans="1:12" s="21" customFormat="1" x14ac:dyDescent="0.25">
      <c r="A255" s="20"/>
      <c r="B255" s="20"/>
      <c r="C255" s="20"/>
      <c r="D255" s="20"/>
      <c r="E255" s="20"/>
      <c r="F255" s="20"/>
      <c r="G255" s="20"/>
      <c r="H255" s="20"/>
      <c r="I255" s="20"/>
      <c r="J255" s="20"/>
      <c r="K255" s="20"/>
      <c r="L255" s="20"/>
    </row>
    <row r="256" spans="1:12" s="21" customFormat="1" x14ac:dyDescent="0.25">
      <c r="A256" s="20"/>
      <c r="B256" s="20"/>
      <c r="C256" s="20"/>
      <c r="D256" s="20"/>
      <c r="E256" s="20"/>
      <c r="F256" s="20"/>
      <c r="G256" s="20"/>
      <c r="H256" s="20"/>
      <c r="I256" s="20"/>
      <c r="J256" s="20"/>
      <c r="K256" s="20"/>
      <c r="L256" s="20"/>
    </row>
    <row r="257" spans="1:12" s="21" customFormat="1" x14ac:dyDescent="0.25">
      <c r="A257" s="20"/>
      <c r="B257" s="20"/>
      <c r="C257" s="20"/>
      <c r="D257" s="20"/>
      <c r="E257" s="20"/>
      <c r="F257" s="20"/>
      <c r="G257" s="20"/>
      <c r="H257" s="20"/>
      <c r="I257" s="20"/>
      <c r="J257" s="20"/>
      <c r="K257" s="20"/>
      <c r="L257" s="20"/>
    </row>
    <row r="258" spans="1:12" s="21" customFormat="1" x14ac:dyDescent="0.25">
      <c r="A258" s="20"/>
      <c r="B258" s="20"/>
      <c r="C258" s="20"/>
      <c r="D258" s="20"/>
      <c r="E258" s="20"/>
      <c r="F258" s="20"/>
      <c r="G258" s="20"/>
      <c r="H258" s="20"/>
      <c r="I258" s="20"/>
      <c r="J258" s="20"/>
      <c r="K258" s="20"/>
      <c r="L258" s="20"/>
    </row>
    <row r="259" spans="1:12" s="21" customFormat="1" x14ac:dyDescent="0.25">
      <c r="A259" s="20"/>
      <c r="B259" s="20"/>
      <c r="C259" s="20"/>
      <c r="D259" s="20"/>
      <c r="E259" s="20"/>
      <c r="F259" s="20"/>
      <c r="G259" s="20"/>
      <c r="H259" s="20"/>
      <c r="I259" s="20"/>
      <c r="J259" s="20"/>
      <c r="K259" s="20"/>
      <c r="L259" s="20"/>
    </row>
    <row r="260" spans="1:12" s="21" customFormat="1" x14ac:dyDescent="0.25">
      <c r="A260" s="20"/>
      <c r="B260" s="20"/>
      <c r="C260" s="20"/>
      <c r="D260" s="20"/>
      <c r="E260" s="20"/>
      <c r="F260" s="20"/>
      <c r="G260" s="20"/>
      <c r="H260" s="20"/>
      <c r="I260" s="20"/>
      <c r="J260" s="20"/>
      <c r="K260" s="20"/>
      <c r="L260" s="20"/>
    </row>
    <row r="261" spans="1:12" s="21" customFormat="1" x14ac:dyDescent="0.25">
      <c r="A261" s="20"/>
      <c r="B261" s="20"/>
      <c r="C261" s="20"/>
      <c r="D261" s="20"/>
      <c r="E261" s="20"/>
      <c r="F261" s="20"/>
      <c r="G261" s="20"/>
      <c r="H261" s="20"/>
      <c r="I261" s="20"/>
      <c r="J261" s="20"/>
      <c r="K261" s="20"/>
      <c r="L261" s="20"/>
    </row>
    <row r="262" spans="1:12" s="21" customFormat="1" x14ac:dyDescent="0.25">
      <c r="A262" s="20"/>
      <c r="B262" s="20"/>
      <c r="C262" s="20"/>
      <c r="D262" s="20"/>
      <c r="E262" s="20"/>
      <c r="F262" s="20"/>
      <c r="G262" s="20"/>
      <c r="H262" s="20"/>
      <c r="I262" s="20"/>
      <c r="J262" s="20"/>
      <c r="K262" s="20"/>
      <c r="L262" s="20"/>
    </row>
    <row r="263" spans="1:12" s="21" customFormat="1" x14ac:dyDescent="0.25">
      <c r="A263" s="20"/>
      <c r="B263" s="20"/>
      <c r="C263" s="20"/>
      <c r="D263" s="20"/>
      <c r="E263" s="20"/>
      <c r="F263" s="20"/>
      <c r="G263" s="20"/>
      <c r="H263" s="20"/>
      <c r="I263" s="20"/>
      <c r="J263" s="20"/>
      <c r="K263" s="20"/>
      <c r="L263" s="20"/>
    </row>
    <row r="264" spans="1:12" s="21" customFormat="1" x14ac:dyDescent="0.25">
      <c r="A264" s="20"/>
      <c r="B264" s="20"/>
      <c r="C264" s="20"/>
      <c r="D264" s="20"/>
      <c r="E264" s="20"/>
      <c r="F264" s="20"/>
      <c r="G264" s="20"/>
      <c r="H264" s="20"/>
      <c r="I264" s="20"/>
      <c r="J264" s="20"/>
      <c r="K264" s="20"/>
      <c r="L264" s="20"/>
    </row>
    <row r="265" spans="1:12" s="21" customFormat="1" x14ac:dyDescent="0.25">
      <c r="A265" s="20"/>
      <c r="B265" s="20"/>
      <c r="C265" s="20"/>
      <c r="D265" s="20"/>
      <c r="E265" s="20"/>
      <c r="F265" s="20"/>
      <c r="G265" s="20"/>
      <c r="H265" s="20"/>
      <c r="I265" s="20"/>
      <c r="J265" s="20"/>
      <c r="K265" s="20"/>
      <c r="L265" s="20"/>
    </row>
    <row r="266" spans="1:12" s="21" customFormat="1" x14ac:dyDescent="0.25">
      <c r="A266" s="20"/>
      <c r="B266" s="20"/>
      <c r="C266" s="20"/>
      <c r="D266" s="20"/>
      <c r="E266" s="20"/>
      <c r="F266" s="20"/>
      <c r="G266" s="20"/>
      <c r="H266" s="20"/>
      <c r="I266" s="20"/>
      <c r="J266" s="20"/>
      <c r="K266" s="20"/>
      <c r="L266" s="20"/>
    </row>
    <row r="267" spans="1:12" s="21" customFormat="1" x14ac:dyDescent="0.25">
      <c r="A267" s="20"/>
      <c r="B267" s="20"/>
      <c r="C267" s="20"/>
      <c r="D267" s="20"/>
      <c r="E267" s="20"/>
      <c r="F267" s="20"/>
      <c r="G267" s="20"/>
      <c r="H267" s="20"/>
      <c r="I267" s="20"/>
      <c r="J267" s="20"/>
      <c r="K267" s="20"/>
      <c r="L267" s="20"/>
    </row>
    <row r="268" spans="1:12" s="21" customFormat="1" x14ac:dyDescent="0.25">
      <c r="A268" s="20"/>
      <c r="B268" s="20"/>
      <c r="C268" s="20"/>
      <c r="D268" s="20"/>
      <c r="E268" s="20"/>
      <c r="F268" s="20"/>
      <c r="G268" s="20"/>
      <c r="H268" s="20"/>
      <c r="I268" s="20"/>
      <c r="J268" s="20"/>
      <c r="K268" s="20"/>
      <c r="L268" s="20"/>
    </row>
    <row r="269" spans="1:12" s="21" customFormat="1" x14ac:dyDescent="0.25">
      <c r="A269" s="20"/>
      <c r="B269" s="20"/>
      <c r="C269" s="20"/>
      <c r="D269" s="20"/>
      <c r="E269" s="20"/>
      <c r="F269" s="20"/>
      <c r="G269" s="20"/>
      <c r="H269" s="20"/>
      <c r="I269" s="20"/>
      <c r="J269" s="20"/>
      <c r="K269" s="20"/>
      <c r="L269" s="20"/>
    </row>
    <row r="270" spans="1:12" s="21" customFormat="1" x14ac:dyDescent="0.25">
      <c r="A270" s="20"/>
      <c r="B270" s="20"/>
      <c r="C270" s="20"/>
      <c r="D270" s="20"/>
      <c r="E270" s="20"/>
      <c r="F270" s="20"/>
      <c r="G270" s="20"/>
      <c r="H270" s="20"/>
      <c r="I270" s="20"/>
      <c r="J270" s="20"/>
      <c r="K270" s="20"/>
      <c r="L270" s="20"/>
    </row>
    <row r="271" spans="1:12" s="21" customFormat="1" x14ac:dyDescent="0.25">
      <c r="A271" s="20"/>
      <c r="B271" s="20"/>
      <c r="C271" s="20"/>
      <c r="D271" s="20"/>
      <c r="E271" s="20"/>
      <c r="F271" s="20"/>
      <c r="G271" s="20"/>
      <c r="H271" s="20"/>
      <c r="I271" s="20"/>
      <c r="J271" s="20"/>
      <c r="K271" s="20"/>
      <c r="L271" s="20"/>
    </row>
    <row r="272" spans="1:12" s="21" customFormat="1" x14ac:dyDescent="0.25">
      <c r="A272" s="20"/>
      <c r="B272" s="20"/>
      <c r="C272" s="20"/>
      <c r="D272" s="20"/>
      <c r="E272" s="20"/>
      <c r="F272" s="20"/>
      <c r="G272" s="20"/>
      <c r="H272" s="20"/>
      <c r="I272" s="20"/>
      <c r="J272" s="20"/>
      <c r="K272" s="20"/>
      <c r="L272" s="20"/>
    </row>
    <row r="273" spans="1:12" s="21" customFormat="1" x14ac:dyDescent="0.25">
      <c r="A273" s="20"/>
      <c r="B273" s="20"/>
      <c r="C273" s="20"/>
      <c r="D273" s="20"/>
      <c r="E273" s="20"/>
      <c r="F273" s="20"/>
      <c r="G273" s="20"/>
      <c r="H273" s="20"/>
      <c r="I273" s="20"/>
      <c r="J273" s="20"/>
      <c r="K273" s="20"/>
      <c r="L273" s="20"/>
    </row>
    <row r="274" spans="1:12" s="21" customFormat="1" x14ac:dyDescent="0.25">
      <c r="A274" s="20"/>
      <c r="B274" s="20"/>
      <c r="C274" s="20"/>
      <c r="D274" s="20"/>
      <c r="E274" s="20"/>
      <c r="F274" s="20"/>
      <c r="G274" s="20"/>
      <c r="H274" s="20"/>
      <c r="I274" s="20"/>
      <c r="J274" s="20"/>
      <c r="K274" s="20"/>
      <c r="L274" s="20"/>
    </row>
    <row r="275" spans="1:12" s="21" customFormat="1" x14ac:dyDescent="0.25">
      <c r="A275" s="20"/>
      <c r="B275" s="20"/>
      <c r="C275" s="20"/>
      <c r="D275" s="20"/>
      <c r="E275" s="20"/>
      <c r="F275" s="20"/>
      <c r="G275" s="20"/>
      <c r="H275" s="20"/>
      <c r="I275" s="20"/>
      <c r="J275" s="20"/>
      <c r="K275" s="20"/>
      <c r="L275" s="20"/>
    </row>
    <row r="276" spans="1:12" s="21" customFormat="1" x14ac:dyDescent="0.25">
      <c r="A276" s="20"/>
      <c r="B276" s="20"/>
      <c r="C276" s="20"/>
      <c r="D276" s="20"/>
      <c r="E276" s="20"/>
      <c r="F276" s="20"/>
      <c r="G276" s="20"/>
      <c r="H276" s="20"/>
      <c r="I276" s="20"/>
      <c r="J276" s="20"/>
      <c r="K276" s="20"/>
      <c r="L276" s="20"/>
    </row>
    <row r="277" spans="1:12" s="21" customFormat="1" x14ac:dyDescent="0.25">
      <c r="A277" s="20"/>
      <c r="B277" s="20"/>
      <c r="C277" s="20"/>
      <c r="D277" s="20"/>
      <c r="E277" s="20"/>
      <c r="F277" s="20"/>
      <c r="G277" s="20"/>
      <c r="H277" s="20"/>
      <c r="I277" s="20"/>
      <c r="J277" s="20"/>
      <c r="K277" s="20"/>
      <c r="L277" s="20"/>
    </row>
    <row r="278" spans="1:12" s="21" customFormat="1" x14ac:dyDescent="0.25">
      <c r="A278" s="20"/>
      <c r="B278" s="20"/>
      <c r="C278" s="20"/>
      <c r="D278" s="20"/>
      <c r="E278" s="20"/>
      <c r="F278" s="20"/>
      <c r="G278" s="20"/>
      <c r="H278" s="20"/>
      <c r="I278" s="20"/>
      <c r="J278" s="20"/>
      <c r="K278" s="20"/>
      <c r="L278" s="20"/>
    </row>
    <row r="279" spans="1:12" s="21" customFormat="1" x14ac:dyDescent="0.25">
      <c r="A279" s="20"/>
      <c r="B279" s="20"/>
      <c r="C279" s="20"/>
      <c r="D279" s="20"/>
      <c r="E279" s="20"/>
      <c r="F279" s="20"/>
      <c r="G279" s="20"/>
      <c r="H279" s="20"/>
      <c r="I279" s="20"/>
      <c r="J279" s="20"/>
      <c r="K279" s="20"/>
      <c r="L279" s="20"/>
    </row>
    <row r="280" spans="1:12" s="21" customFormat="1" x14ac:dyDescent="0.25">
      <c r="A280" s="20"/>
      <c r="B280" s="20"/>
      <c r="C280" s="20"/>
      <c r="D280" s="20"/>
      <c r="E280" s="20"/>
      <c r="F280" s="20"/>
      <c r="G280" s="20"/>
      <c r="H280" s="20"/>
      <c r="I280" s="20"/>
      <c r="J280" s="20"/>
      <c r="K280" s="20"/>
      <c r="L280" s="20"/>
    </row>
    <row r="281" spans="1:12" s="21" customFormat="1" x14ac:dyDescent="0.25">
      <c r="A281" s="20"/>
      <c r="B281" s="20"/>
      <c r="C281" s="20"/>
      <c r="D281" s="20"/>
      <c r="E281" s="20"/>
      <c r="F281" s="20"/>
      <c r="G281" s="20"/>
      <c r="H281" s="20"/>
      <c r="I281" s="20"/>
      <c r="J281" s="20"/>
      <c r="K281" s="20"/>
      <c r="L281" s="20"/>
    </row>
    <row r="282" spans="1:12" s="21" customFormat="1" x14ac:dyDescent="0.25">
      <c r="A282" s="20"/>
      <c r="B282" s="20"/>
      <c r="C282" s="20"/>
      <c r="D282" s="20"/>
      <c r="E282" s="20"/>
      <c r="F282" s="20"/>
      <c r="G282" s="20"/>
      <c r="H282" s="20"/>
      <c r="I282" s="20"/>
      <c r="J282" s="20"/>
      <c r="K282" s="20"/>
      <c r="L282" s="20"/>
    </row>
    <row r="283" spans="1:12" s="21" customFormat="1" x14ac:dyDescent="0.25">
      <c r="A283" s="20"/>
      <c r="B283" s="20"/>
      <c r="C283" s="20"/>
      <c r="D283" s="20"/>
      <c r="E283" s="20"/>
      <c r="F283" s="20"/>
      <c r="G283" s="20"/>
      <c r="H283" s="20"/>
      <c r="I283" s="20"/>
      <c r="J283" s="20"/>
      <c r="K283" s="20"/>
      <c r="L283" s="20"/>
    </row>
    <row r="284" spans="1:12" s="21" customFormat="1" x14ac:dyDescent="0.25">
      <c r="A284" s="20"/>
      <c r="B284" s="20"/>
      <c r="C284" s="20"/>
      <c r="D284" s="20"/>
      <c r="E284" s="20"/>
      <c r="F284" s="20"/>
      <c r="G284" s="20"/>
      <c r="H284" s="20"/>
      <c r="I284" s="20"/>
      <c r="J284" s="20"/>
      <c r="K284" s="20"/>
      <c r="L284" s="20"/>
    </row>
    <row r="285" spans="1:12" s="21" customFormat="1" x14ac:dyDescent="0.25">
      <c r="A285" s="20"/>
      <c r="B285" s="20"/>
      <c r="C285" s="20"/>
      <c r="D285" s="20"/>
      <c r="E285" s="20"/>
      <c r="F285" s="20"/>
      <c r="G285" s="20"/>
      <c r="H285" s="20"/>
      <c r="I285" s="20"/>
      <c r="J285" s="20"/>
      <c r="K285" s="20"/>
      <c r="L285" s="20"/>
    </row>
    <row r="286" spans="1:12" s="21" customFormat="1" x14ac:dyDescent="0.25">
      <c r="A286" s="20"/>
      <c r="B286" s="20"/>
      <c r="C286" s="20"/>
      <c r="D286" s="20"/>
      <c r="E286" s="20"/>
      <c r="F286" s="20"/>
      <c r="G286" s="20"/>
      <c r="H286" s="20"/>
      <c r="I286" s="20"/>
      <c r="J286" s="20"/>
      <c r="K286" s="20"/>
      <c r="L286" s="20"/>
    </row>
    <row r="287" spans="1:12" s="21" customFormat="1" x14ac:dyDescent="0.25">
      <c r="A287" s="20"/>
      <c r="B287" s="20"/>
      <c r="C287" s="20"/>
      <c r="D287" s="20"/>
      <c r="E287" s="20"/>
      <c r="F287" s="20"/>
      <c r="G287" s="20"/>
      <c r="H287" s="20"/>
      <c r="I287" s="20"/>
      <c r="J287" s="20"/>
      <c r="K287" s="20"/>
      <c r="L287" s="20"/>
    </row>
    <row r="288" spans="1:12" s="21" customFormat="1" x14ac:dyDescent="0.25">
      <c r="A288" s="20"/>
      <c r="B288" s="20"/>
      <c r="C288" s="20"/>
      <c r="D288" s="20"/>
      <c r="E288" s="20"/>
      <c r="F288" s="20"/>
      <c r="G288" s="20"/>
      <c r="H288" s="20"/>
      <c r="I288" s="20"/>
      <c r="J288" s="20"/>
      <c r="K288" s="20"/>
      <c r="L288" s="20"/>
    </row>
    <row r="289" spans="1:12" s="21" customFormat="1" x14ac:dyDescent="0.25">
      <c r="A289" s="20"/>
      <c r="B289" s="20"/>
      <c r="C289" s="20"/>
      <c r="D289" s="20"/>
      <c r="E289" s="20"/>
      <c r="F289" s="20"/>
      <c r="G289" s="20"/>
      <c r="H289" s="20"/>
      <c r="I289" s="20"/>
      <c r="J289" s="20"/>
      <c r="K289" s="20"/>
      <c r="L289" s="20"/>
    </row>
    <row r="290" spans="1:12" s="21" customFormat="1" x14ac:dyDescent="0.25">
      <c r="A290" s="20"/>
      <c r="B290" s="20"/>
      <c r="C290" s="20"/>
      <c r="D290" s="20"/>
      <c r="E290" s="20"/>
      <c r="F290" s="20"/>
      <c r="G290" s="20"/>
      <c r="H290" s="20"/>
      <c r="I290" s="20"/>
      <c r="J290" s="20"/>
      <c r="K290" s="20"/>
      <c r="L290" s="20"/>
    </row>
    <row r="291" spans="1:12" s="21" customFormat="1" x14ac:dyDescent="0.25">
      <c r="A291" s="20"/>
      <c r="B291" s="20"/>
      <c r="C291" s="20"/>
      <c r="D291" s="20"/>
      <c r="E291" s="20"/>
      <c r="F291" s="20"/>
      <c r="G291" s="20"/>
      <c r="H291" s="20"/>
      <c r="I291" s="20"/>
      <c r="J291" s="20"/>
      <c r="K291" s="20"/>
      <c r="L291" s="20"/>
    </row>
    <row r="292" spans="1:12" s="21" customFormat="1" x14ac:dyDescent="0.25">
      <c r="A292" s="20"/>
      <c r="B292" s="20"/>
      <c r="C292" s="20"/>
      <c r="D292" s="20"/>
      <c r="E292" s="20"/>
      <c r="F292" s="20"/>
      <c r="G292" s="20"/>
      <c r="H292" s="20"/>
      <c r="I292" s="20"/>
      <c r="J292" s="20"/>
      <c r="K292" s="20"/>
      <c r="L292" s="20"/>
    </row>
    <row r="293" spans="1:12" s="21" customFormat="1" x14ac:dyDescent="0.25">
      <c r="A293" s="20"/>
      <c r="B293" s="20"/>
      <c r="C293" s="20"/>
      <c r="D293" s="20"/>
      <c r="E293" s="20"/>
      <c r="F293" s="20"/>
      <c r="G293" s="20"/>
      <c r="H293" s="20"/>
      <c r="I293" s="20"/>
      <c r="J293" s="20"/>
      <c r="K293" s="20"/>
      <c r="L293" s="20"/>
    </row>
    <row r="294" spans="1:12" s="21" customFormat="1" x14ac:dyDescent="0.25">
      <c r="A294" s="20"/>
      <c r="B294" s="20"/>
      <c r="C294" s="20"/>
      <c r="D294" s="20"/>
      <c r="E294" s="20"/>
      <c r="F294" s="20"/>
      <c r="G294" s="20"/>
      <c r="H294" s="20"/>
      <c r="I294" s="20"/>
      <c r="J294" s="20"/>
      <c r="K294" s="20"/>
      <c r="L294" s="20"/>
    </row>
    <row r="295" spans="1:12" s="21" customFormat="1" x14ac:dyDescent="0.25">
      <c r="A295" s="20"/>
      <c r="B295" s="20"/>
      <c r="C295" s="20"/>
      <c r="D295" s="20"/>
      <c r="E295" s="20"/>
      <c r="F295" s="20"/>
      <c r="G295" s="20"/>
      <c r="H295" s="20"/>
      <c r="I295" s="20"/>
      <c r="J295" s="20"/>
      <c r="K295" s="20"/>
      <c r="L295" s="20"/>
    </row>
    <row r="296" spans="1:12" s="21" customFormat="1" x14ac:dyDescent="0.25">
      <c r="A296" s="20"/>
      <c r="B296" s="20"/>
      <c r="C296" s="20"/>
      <c r="D296" s="20"/>
      <c r="E296" s="20"/>
      <c r="F296" s="20"/>
      <c r="G296" s="20"/>
      <c r="H296" s="20"/>
      <c r="I296" s="20"/>
      <c r="J296" s="20"/>
      <c r="K296" s="20"/>
      <c r="L296" s="20"/>
    </row>
    <row r="297" spans="1:12" s="21" customFormat="1" x14ac:dyDescent="0.25">
      <c r="A297" s="20"/>
      <c r="B297" s="20"/>
      <c r="C297" s="20"/>
      <c r="D297" s="20"/>
      <c r="E297" s="20"/>
      <c r="F297" s="20"/>
      <c r="G297" s="20"/>
      <c r="H297" s="20"/>
      <c r="I297" s="20"/>
      <c r="J297" s="20"/>
      <c r="K297" s="20"/>
      <c r="L297" s="20"/>
    </row>
    <row r="298" spans="1:12" s="21" customFormat="1" x14ac:dyDescent="0.25">
      <c r="A298" s="20"/>
      <c r="B298" s="20"/>
      <c r="C298" s="20"/>
      <c r="D298" s="20"/>
      <c r="E298" s="20"/>
      <c r="F298" s="20"/>
      <c r="G298" s="20"/>
      <c r="H298" s="20"/>
      <c r="I298" s="20"/>
      <c r="J298" s="20"/>
      <c r="K298" s="20"/>
      <c r="L298" s="20"/>
    </row>
    <row r="299" spans="1:12" s="21" customFormat="1" x14ac:dyDescent="0.25">
      <c r="A299" s="20"/>
      <c r="B299" s="20"/>
      <c r="C299" s="20"/>
      <c r="D299" s="20"/>
      <c r="E299" s="20"/>
      <c r="F299" s="20"/>
      <c r="G299" s="20"/>
      <c r="H299" s="20"/>
      <c r="I299" s="20"/>
      <c r="J299" s="20"/>
      <c r="K299" s="20"/>
      <c r="L299" s="20"/>
    </row>
    <row r="300" spans="1:12" s="21" customFormat="1" x14ac:dyDescent="0.25">
      <c r="A300" s="20"/>
      <c r="B300" s="20"/>
      <c r="C300" s="20"/>
      <c r="D300" s="20"/>
      <c r="E300" s="20"/>
      <c r="F300" s="20"/>
      <c r="G300" s="20"/>
      <c r="H300" s="20"/>
      <c r="I300" s="20"/>
      <c r="J300" s="20"/>
      <c r="K300" s="20"/>
      <c r="L300" s="20"/>
    </row>
    <row r="301" spans="1:12" s="21" customFormat="1" x14ac:dyDescent="0.25">
      <c r="A301" s="20"/>
      <c r="B301" s="20"/>
      <c r="C301" s="20"/>
      <c r="D301" s="20"/>
      <c r="E301" s="20"/>
      <c r="F301" s="20"/>
      <c r="G301" s="20"/>
      <c r="H301" s="20"/>
      <c r="I301" s="20"/>
      <c r="J301" s="20"/>
      <c r="K301" s="20"/>
      <c r="L301" s="20"/>
    </row>
    <row r="302" spans="1:12" s="21" customFormat="1" x14ac:dyDescent="0.25">
      <c r="A302" s="20"/>
      <c r="B302" s="20"/>
      <c r="C302" s="20"/>
      <c r="D302" s="20"/>
      <c r="E302" s="20"/>
      <c r="F302" s="20"/>
      <c r="G302" s="20"/>
      <c r="H302" s="20"/>
      <c r="I302" s="20"/>
      <c r="J302" s="20"/>
      <c r="K302" s="20"/>
      <c r="L302" s="20"/>
    </row>
    <row r="303" spans="1:12" s="21" customFormat="1" x14ac:dyDescent="0.25">
      <c r="A303" s="20"/>
      <c r="B303" s="20"/>
      <c r="C303" s="20"/>
      <c r="D303" s="20"/>
      <c r="E303" s="20"/>
      <c r="F303" s="20"/>
      <c r="G303" s="20"/>
      <c r="H303" s="20"/>
      <c r="I303" s="20"/>
      <c r="J303" s="20"/>
      <c r="K303" s="20"/>
      <c r="L303" s="20"/>
    </row>
    <row r="304" spans="1:12" s="21" customFormat="1" x14ac:dyDescent="0.25">
      <c r="A304" s="20"/>
      <c r="B304" s="20"/>
      <c r="C304" s="20"/>
      <c r="D304" s="20"/>
      <c r="E304" s="20"/>
      <c r="F304" s="20"/>
      <c r="G304" s="20"/>
      <c r="H304" s="20"/>
      <c r="I304" s="20"/>
      <c r="J304" s="20"/>
      <c r="K304" s="20"/>
      <c r="L304" s="20"/>
    </row>
    <row r="305" spans="1:12" s="21" customFormat="1" x14ac:dyDescent="0.25">
      <c r="A305" s="20"/>
      <c r="B305" s="20"/>
      <c r="C305" s="20"/>
      <c r="D305" s="20"/>
      <c r="E305" s="20"/>
      <c r="F305" s="20"/>
      <c r="G305" s="20"/>
      <c r="H305" s="20"/>
      <c r="I305" s="20"/>
      <c r="J305" s="20"/>
      <c r="K305" s="20"/>
      <c r="L305" s="20"/>
    </row>
    <row r="306" spans="1:12" s="21" customFormat="1" x14ac:dyDescent="0.25">
      <c r="A306" s="20"/>
      <c r="B306" s="20"/>
      <c r="C306" s="20"/>
      <c r="D306" s="20"/>
      <c r="E306" s="20"/>
      <c r="F306" s="20"/>
      <c r="G306" s="20"/>
      <c r="H306" s="20"/>
      <c r="I306" s="20"/>
      <c r="J306" s="20"/>
      <c r="K306" s="20"/>
      <c r="L306" s="20"/>
    </row>
    <row r="307" spans="1:12" s="21" customFormat="1" x14ac:dyDescent="0.25">
      <c r="A307" s="20"/>
      <c r="B307" s="20"/>
      <c r="C307" s="20"/>
      <c r="D307" s="20"/>
      <c r="E307" s="20"/>
      <c r="F307" s="20"/>
      <c r="G307" s="20"/>
      <c r="H307" s="20"/>
      <c r="I307" s="20"/>
      <c r="J307" s="20"/>
      <c r="K307" s="20"/>
      <c r="L307" s="20"/>
    </row>
    <row r="308" spans="1:12" s="21" customFormat="1" x14ac:dyDescent="0.25">
      <c r="A308" s="20"/>
      <c r="B308" s="20"/>
      <c r="C308" s="20"/>
      <c r="D308" s="20"/>
      <c r="E308" s="20"/>
      <c r="F308" s="20"/>
      <c r="G308" s="20"/>
      <c r="H308" s="20"/>
      <c r="I308" s="20"/>
      <c r="J308" s="20"/>
      <c r="K308" s="20"/>
      <c r="L308" s="20"/>
    </row>
    <row r="309" spans="1:12" s="21" customFormat="1" x14ac:dyDescent="0.25">
      <c r="A309" s="20"/>
      <c r="B309" s="20"/>
      <c r="C309" s="20"/>
      <c r="D309" s="20"/>
      <c r="E309" s="20"/>
      <c r="F309" s="20"/>
      <c r="G309" s="20"/>
      <c r="H309" s="20"/>
      <c r="I309" s="20"/>
      <c r="J309" s="20"/>
      <c r="K309" s="20"/>
      <c r="L309" s="20"/>
    </row>
    <row r="310" spans="1:12" s="21" customFormat="1" x14ac:dyDescent="0.25">
      <c r="A310" s="20"/>
      <c r="B310" s="20"/>
      <c r="C310" s="20"/>
      <c r="D310" s="20"/>
      <c r="E310" s="20"/>
      <c r="F310" s="20"/>
      <c r="G310" s="20"/>
      <c r="H310" s="20"/>
      <c r="I310" s="20"/>
      <c r="J310" s="20"/>
      <c r="K310" s="20"/>
      <c r="L310" s="20"/>
    </row>
    <row r="311" spans="1:12" s="21" customFormat="1" x14ac:dyDescent="0.25">
      <c r="A311" s="20"/>
      <c r="B311" s="20"/>
      <c r="C311" s="20"/>
      <c r="D311" s="20"/>
      <c r="E311" s="20"/>
      <c r="F311" s="20"/>
      <c r="G311" s="20"/>
      <c r="H311" s="20"/>
      <c r="I311" s="20"/>
      <c r="J311" s="20"/>
      <c r="K311" s="20"/>
      <c r="L311" s="20"/>
    </row>
    <row r="312" spans="1:12" s="21" customFormat="1" x14ac:dyDescent="0.25">
      <c r="A312" s="20"/>
      <c r="B312" s="20"/>
      <c r="C312" s="20"/>
      <c r="D312" s="20"/>
      <c r="E312" s="20"/>
      <c r="F312" s="20"/>
      <c r="G312" s="20"/>
      <c r="H312" s="20"/>
      <c r="I312" s="20"/>
      <c r="J312" s="20"/>
      <c r="K312" s="20"/>
      <c r="L312" s="20"/>
    </row>
    <row r="313" spans="1:12" s="21" customFormat="1" x14ac:dyDescent="0.25">
      <c r="A313" s="20"/>
      <c r="B313" s="20"/>
      <c r="C313" s="20"/>
      <c r="D313" s="20"/>
      <c r="E313" s="20"/>
      <c r="F313" s="20"/>
      <c r="G313" s="20"/>
      <c r="H313" s="20"/>
      <c r="I313" s="20"/>
      <c r="J313" s="20"/>
      <c r="K313" s="20"/>
      <c r="L313" s="20"/>
    </row>
    <row r="314" spans="1:12" s="21" customFormat="1" x14ac:dyDescent="0.25">
      <c r="A314" s="20"/>
      <c r="B314" s="20"/>
      <c r="C314" s="20"/>
      <c r="D314" s="20"/>
      <c r="E314" s="20"/>
      <c r="F314" s="20"/>
      <c r="G314" s="20"/>
      <c r="H314" s="20"/>
      <c r="I314" s="20"/>
      <c r="J314" s="20"/>
      <c r="K314" s="20"/>
      <c r="L314" s="20"/>
    </row>
    <row r="315" spans="1:12" s="21" customFormat="1" x14ac:dyDescent="0.25">
      <c r="A315" s="20"/>
      <c r="B315" s="20"/>
      <c r="C315" s="20"/>
      <c r="D315" s="20"/>
      <c r="E315" s="20"/>
      <c r="F315" s="20"/>
      <c r="G315" s="20"/>
      <c r="H315" s="20"/>
      <c r="I315" s="20"/>
      <c r="J315" s="20"/>
      <c r="K315" s="20"/>
      <c r="L315" s="20"/>
    </row>
    <row r="316" spans="1:12" s="21" customFormat="1" x14ac:dyDescent="0.25">
      <c r="A316" s="20"/>
      <c r="B316" s="20"/>
      <c r="C316" s="20"/>
      <c r="D316" s="20"/>
      <c r="E316" s="20"/>
      <c r="F316" s="20"/>
      <c r="G316" s="20"/>
      <c r="H316" s="20"/>
      <c r="I316" s="20"/>
      <c r="J316" s="20"/>
      <c r="K316" s="20"/>
      <c r="L316" s="20"/>
    </row>
    <row r="317" spans="1:12" s="21" customFormat="1" x14ac:dyDescent="0.25">
      <c r="A317" s="20"/>
      <c r="B317" s="20"/>
      <c r="C317" s="20"/>
      <c r="D317" s="20"/>
      <c r="E317" s="20"/>
      <c r="F317" s="20"/>
      <c r="G317" s="20"/>
      <c r="H317" s="20"/>
      <c r="I317" s="20"/>
      <c r="J317" s="20"/>
      <c r="K317" s="20"/>
      <c r="L317" s="20"/>
    </row>
    <row r="318" spans="1:12" s="21" customFormat="1" x14ac:dyDescent="0.25">
      <c r="A318" s="20"/>
      <c r="B318" s="20"/>
      <c r="C318" s="20"/>
      <c r="D318" s="20"/>
      <c r="E318" s="20"/>
      <c r="F318" s="20"/>
      <c r="G318" s="20"/>
      <c r="H318" s="20"/>
      <c r="I318" s="20"/>
      <c r="J318" s="20"/>
      <c r="K318" s="20"/>
      <c r="L318" s="20"/>
    </row>
    <row r="319" spans="1:12" s="21" customFormat="1" x14ac:dyDescent="0.25">
      <c r="A319" s="20"/>
      <c r="B319" s="20"/>
      <c r="C319" s="20"/>
      <c r="D319" s="20"/>
      <c r="E319" s="20"/>
      <c r="F319" s="20"/>
      <c r="G319" s="20"/>
      <c r="H319" s="20"/>
      <c r="I319" s="20"/>
      <c r="J319" s="20"/>
      <c r="K319" s="20"/>
      <c r="L319" s="20"/>
    </row>
    <row r="320" spans="1:12" s="21" customFormat="1" x14ac:dyDescent="0.25">
      <c r="A320" s="20"/>
      <c r="B320" s="20"/>
      <c r="C320" s="20"/>
      <c r="D320" s="20"/>
      <c r="E320" s="20"/>
      <c r="F320" s="20"/>
      <c r="G320" s="20"/>
      <c r="H320" s="20"/>
      <c r="I320" s="20"/>
      <c r="J320" s="20"/>
      <c r="K320" s="20"/>
      <c r="L320" s="20"/>
    </row>
    <row r="321" spans="1:12" s="21" customFormat="1" x14ac:dyDescent="0.25">
      <c r="A321" s="20"/>
      <c r="B321" s="20"/>
      <c r="C321" s="20"/>
      <c r="D321" s="20"/>
      <c r="E321" s="20"/>
      <c r="F321" s="20"/>
      <c r="G321" s="20"/>
      <c r="H321" s="20"/>
      <c r="I321" s="20"/>
      <c r="J321" s="20"/>
      <c r="K321" s="20"/>
      <c r="L321" s="20"/>
    </row>
    <row r="322" spans="1:12" s="21" customFormat="1" x14ac:dyDescent="0.25">
      <c r="A322" s="20"/>
      <c r="B322" s="20"/>
      <c r="C322" s="20"/>
      <c r="D322" s="20"/>
      <c r="E322" s="20"/>
      <c r="F322" s="20"/>
      <c r="G322" s="20"/>
      <c r="H322" s="20"/>
      <c r="I322" s="20"/>
      <c r="J322" s="20"/>
      <c r="K322" s="20"/>
      <c r="L322" s="20"/>
    </row>
    <row r="323" spans="1:12" s="21" customFormat="1" x14ac:dyDescent="0.25">
      <c r="A323" s="20"/>
      <c r="B323" s="20"/>
      <c r="C323" s="20"/>
      <c r="D323" s="20"/>
      <c r="E323" s="20"/>
      <c r="F323" s="20"/>
      <c r="G323" s="20"/>
      <c r="H323" s="20"/>
      <c r="I323" s="20"/>
      <c r="J323" s="20"/>
      <c r="K323" s="20"/>
      <c r="L323" s="20"/>
    </row>
    <row r="324" spans="1:12" s="21" customFormat="1" x14ac:dyDescent="0.25">
      <c r="A324" s="20"/>
      <c r="B324" s="20"/>
      <c r="C324" s="20"/>
      <c r="D324" s="20"/>
      <c r="E324" s="20"/>
      <c r="F324" s="20"/>
      <c r="G324" s="20"/>
      <c r="H324" s="20"/>
      <c r="I324" s="20"/>
      <c r="J324" s="20"/>
      <c r="K324" s="20"/>
      <c r="L324" s="20"/>
    </row>
    <row r="325" spans="1:12" s="21" customFormat="1" x14ac:dyDescent="0.25">
      <c r="A325" s="20"/>
      <c r="B325" s="20"/>
      <c r="C325" s="20"/>
      <c r="D325" s="20"/>
      <c r="E325" s="20"/>
      <c r="F325" s="20"/>
      <c r="G325" s="20"/>
      <c r="H325" s="20"/>
      <c r="I325" s="20"/>
      <c r="J325" s="20"/>
      <c r="K325" s="20"/>
      <c r="L325" s="20"/>
    </row>
    <row r="326" spans="1:12" s="21" customFormat="1" x14ac:dyDescent="0.25">
      <c r="A326" s="20"/>
      <c r="B326" s="20"/>
      <c r="C326" s="20"/>
      <c r="D326" s="20"/>
      <c r="E326" s="20"/>
      <c r="F326" s="20"/>
      <c r="G326" s="20"/>
      <c r="H326" s="20"/>
      <c r="I326" s="20"/>
      <c r="J326" s="20"/>
      <c r="K326" s="20"/>
      <c r="L326" s="20"/>
    </row>
    <row r="327" spans="1:12" s="21" customFormat="1" x14ac:dyDescent="0.25">
      <c r="A327" s="20"/>
      <c r="B327" s="20"/>
      <c r="C327" s="20"/>
      <c r="D327" s="20"/>
      <c r="E327" s="20"/>
      <c r="F327" s="20"/>
      <c r="G327" s="20"/>
      <c r="H327" s="20"/>
      <c r="I327" s="20"/>
      <c r="J327" s="20"/>
      <c r="K327" s="20"/>
      <c r="L327" s="20"/>
    </row>
    <row r="328" spans="1:12" s="21" customFormat="1" x14ac:dyDescent="0.25">
      <c r="A328" s="20"/>
      <c r="B328" s="20"/>
      <c r="C328" s="20"/>
      <c r="D328" s="20"/>
      <c r="E328" s="20"/>
      <c r="F328" s="20"/>
      <c r="G328" s="20"/>
      <c r="H328" s="20"/>
      <c r="I328" s="20"/>
      <c r="J328" s="20"/>
      <c r="K328" s="20"/>
      <c r="L328" s="20"/>
    </row>
    <row r="329" spans="1:12" s="21" customFormat="1" x14ac:dyDescent="0.25">
      <c r="A329" s="20"/>
      <c r="B329" s="20"/>
      <c r="C329" s="20"/>
      <c r="D329" s="20"/>
      <c r="E329" s="20"/>
      <c r="F329" s="20"/>
      <c r="G329" s="20"/>
      <c r="H329" s="20"/>
      <c r="I329" s="20"/>
      <c r="J329" s="20"/>
      <c r="K329" s="20"/>
      <c r="L329" s="20"/>
    </row>
    <row r="330" spans="1:12" s="21" customFormat="1" x14ac:dyDescent="0.25">
      <c r="A330" s="20"/>
      <c r="B330" s="20"/>
      <c r="C330" s="20"/>
      <c r="D330" s="20"/>
      <c r="E330" s="20"/>
      <c r="F330" s="20"/>
      <c r="G330" s="20"/>
      <c r="H330" s="20"/>
      <c r="I330" s="20"/>
      <c r="J330" s="20"/>
      <c r="K330" s="20"/>
      <c r="L330" s="20"/>
    </row>
    <row r="331" spans="1:12" s="21" customFormat="1" x14ac:dyDescent="0.25">
      <c r="A331" s="20"/>
      <c r="B331" s="20"/>
      <c r="C331" s="20"/>
      <c r="D331" s="20"/>
      <c r="E331" s="20"/>
      <c r="F331" s="20"/>
      <c r="G331" s="20"/>
      <c r="H331" s="20"/>
      <c r="I331" s="20"/>
      <c r="J331" s="20"/>
      <c r="K331" s="20"/>
      <c r="L331" s="20"/>
    </row>
    <row r="332" spans="1:12" s="21" customFormat="1" x14ac:dyDescent="0.25">
      <c r="A332" s="20"/>
      <c r="B332" s="20"/>
      <c r="C332" s="20"/>
      <c r="D332" s="20"/>
      <c r="E332" s="20"/>
      <c r="F332" s="20"/>
      <c r="G332" s="20"/>
      <c r="H332" s="20"/>
      <c r="I332" s="20"/>
      <c r="J332" s="20"/>
      <c r="K332" s="20"/>
      <c r="L332" s="20"/>
    </row>
    <row r="333" spans="1:12" s="21" customFormat="1" x14ac:dyDescent="0.25">
      <c r="A333" s="20"/>
      <c r="B333" s="20"/>
      <c r="C333" s="20"/>
      <c r="D333" s="20"/>
      <c r="E333" s="20"/>
      <c r="F333" s="20"/>
      <c r="G333" s="20"/>
      <c r="H333" s="20"/>
      <c r="I333" s="20"/>
      <c r="J333" s="20"/>
      <c r="K333" s="20"/>
      <c r="L333" s="20"/>
    </row>
    <row r="334" spans="1:12" s="21" customFormat="1" x14ac:dyDescent="0.25">
      <c r="A334" s="20"/>
      <c r="B334" s="20"/>
      <c r="C334" s="20"/>
      <c r="D334" s="20"/>
      <c r="E334" s="20"/>
      <c r="F334" s="20"/>
      <c r="G334" s="20"/>
      <c r="H334" s="20"/>
      <c r="I334" s="20"/>
      <c r="J334" s="20"/>
      <c r="K334" s="20"/>
      <c r="L334" s="20"/>
    </row>
    <row r="335" spans="1:12" s="21" customFormat="1" x14ac:dyDescent="0.25">
      <c r="A335" s="20"/>
      <c r="B335" s="20"/>
      <c r="C335" s="20"/>
      <c r="D335" s="20"/>
      <c r="E335" s="20"/>
      <c r="F335" s="20"/>
      <c r="G335" s="20"/>
      <c r="H335" s="20"/>
      <c r="I335" s="20"/>
      <c r="J335" s="20"/>
      <c r="K335" s="20"/>
      <c r="L335" s="20"/>
    </row>
    <row r="336" spans="1:12" s="21" customFormat="1" x14ac:dyDescent="0.25">
      <c r="A336" s="20"/>
      <c r="B336" s="20"/>
      <c r="C336" s="20"/>
      <c r="D336" s="20"/>
      <c r="E336" s="20"/>
      <c r="F336" s="20"/>
      <c r="G336" s="20"/>
      <c r="H336" s="20"/>
      <c r="I336" s="20"/>
      <c r="J336" s="20"/>
      <c r="K336" s="20"/>
      <c r="L336" s="20"/>
    </row>
    <row r="337" spans="1:12" s="21" customFormat="1" x14ac:dyDescent="0.25">
      <c r="A337" s="20"/>
      <c r="B337" s="20"/>
      <c r="C337" s="20"/>
      <c r="D337" s="20"/>
      <c r="E337" s="20"/>
      <c r="F337" s="20"/>
      <c r="G337" s="20"/>
      <c r="H337" s="20"/>
      <c r="I337" s="20"/>
      <c r="J337" s="20"/>
      <c r="K337" s="20"/>
      <c r="L337" s="20"/>
    </row>
    <row r="338" spans="1:12" s="21" customFormat="1" x14ac:dyDescent="0.25">
      <c r="A338" s="20"/>
      <c r="B338" s="20"/>
      <c r="C338" s="20"/>
      <c r="D338" s="20"/>
      <c r="E338" s="20"/>
      <c r="F338" s="20"/>
      <c r="G338" s="20"/>
      <c r="H338" s="20"/>
      <c r="I338" s="20"/>
      <c r="J338" s="20"/>
      <c r="K338" s="20"/>
      <c r="L338" s="20"/>
    </row>
    <row r="339" spans="1:12" s="21" customFormat="1" x14ac:dyDescent="0.25">
      <c r="A339" s="20"/>
      <c r="B339" s="20"/>
      <c r="C339" s="20"/>
      <c r="D339" s="20"/>
      <c r="E339" s="20"/>
      <c r="F339" s="20"/>
      <c r="G339" s="20"/>
      <c r="H339" s="20"/>
      <c r="I339" s="20"/>
      <c r="J339" s="20"/>
      <c r="K339" s="20"/>
      <c r="L339" s="20"/>
    </row>
    <row r="340" spans="1:12" s="21" customFormat="1" x14ac:dyDescent="0.25">
      <c r="A340" s="20"/>
      <c r="B340" s="20"/>
      <c r="C340" s="20"/>
      <c r="D340" s="20"/>
      <c r="E340" s="20"/>
      <c r="F340" s="20"/>
      <c r="G340" s="20"/>
      <c r="H340" s="20"/>
      <c r="I340" s="20"/>
      <c r="J340" s="20"/>
      <c r="K340" s="20"/>
      <c r="L340" s="20"/>
    </row>
    <row r="341" spans="1:12" s="21" customFormat="1" x14ac:dyDescent="0.25">
      <c r="A341" s="20"/>
      <c r="B341" s="20"/>
      <c r="C341" s="20"/>
      <c r="D341" s="20"/>
      <c r="E341" s="20"/>
      <c r="F341" s="20"/>
      <c r="G341" s="20"/>
      <c r="H341" s="20"/>
      <c r="I341" s="20"/>
      <c r="J341" s="20"/>
      <c r="K341" s="20"/>
      <c r="L341" s="20"/>
    </row>
    <row r="342" spans="1:12" s="21" customFormat="1" x14ac:dyDescent="0.25">
      <c r="A342" s="20"/>
      <c r="B342" s="20"/>
      <c r="C342" s="20"/>
      <c r="D342" s="20"/>
      <c r="E342" s="20"/>
      <c r="F342" s="20"/>
      <c r="G342" s="20"/>
      <c r="H342" s="20"/>
      <c r="I342" s="20"/>
      <c r="J342" s="20"/>
      <c r="K342" s="20"/>
      <c r="L342" s="20"/>
    </row>
    <row r="343" spans="1:12" s="21" customFormat="1" x14ac:dyDescent="0.25">
      <c r="A343" s="20"/>
      <c r="B343" s="20"/>
      <c r="C343" s="20"/>
      <c r="D343" s="20"/>
      <c r="E343" s="20"/>
      <c r="F343" s="20"/>
      <c r="G343" s="20"/>
      <c r="H343" s="20"/>
      <c r="I343" s="20"/>
      <c r="J343" s="20"/>
      <c r="K343" s="20"/>
      <c r="L343" s="20"/>
    </row>
    <row r="344" spans="1:12" s="21" customFormat="1" x14ac:dyDescent="0.25">
      <c r="A344" s="20"/>
      <c r="B344" s="20"/>
      <c r="C344" s="20"/>
      <c r="D344" s="20"/>
      <c r="E344" s="20"/>
      <c r="F344" s="20"/>
      <c r="G344" s="20"/>
      <c r="H344" s="20"/>
      <c r="I344" s="20"/>
      <c r="J344" s="20"/>
      <c r="K344" s="20"/>
      <c r="L344" s="20"/>
    </row>
    <row r="345" spans="1:12" s="21" customFormat="1" x14ac:dyDescent="0.25">
      <c r="A345" s="20"/>
      <c r="B345" s="20"/>
      <c r="C345" s="20"/>
      <c r="D345" s="20"/>
      <c r="E345" s="20"/>
      <c r="F345" s="20"/>
      <c r="G345" s="20"/>
      <c r="H345" s="20"/>
      <c r="I345" s="20"/>
      <c r="J345" s="20"/>
      <c r="K345" s="20"/>
      <c r="L345" s="20"/>
    </row>
    <row r="346" spans="1:12" s="21" customFormat="1" x14ac:dyDescent="0.25">
      <c r="A346" s="20"/>
      <c r="B346" s="20"/>
      <c r="C346" s="20"/>
      <c r="D346" s="20"/>
      <c r="E346" s="20"/>
      <c r="F346" s="20"/>
      <c r="G346" s="20"/>
      <c r="H346" s="20"/>
      <c r="I346" s="20"/>
      <c r="J346" s="20"/>
      <c r="K346" s="20"/>
      <c r="L346" s="20"/>
    </row>
    <row r="347" spans="1:12" s="21" customFormat="1" x14ac:dyDescent="0.25">
      <c r="A347" s="20"/>
      <c r="B347" s="20"/>
      <c r="C347" s="20"/>
      <c r="D347" s="20"/>
      <c r="E347" s="20"/>
      <c r="F347" s="20"/>
      <c r="G347" s="20"/>
      <c r="H347" s="20"/>
      <c r="I347" s="20"/>
      <c r="J347" s="20"/>
      <c r="K347" s="20"/>
      <c r="L347" s="20"/>
    </row>
    <row r="348" spans="1:12" s="21" customFormat="1" x14ac:dyDescent="0.25">
      <c r="A348" s="20"/>
      <c r="B348" s="20"/>
      <c r="C348" s="20"/>
      <c r="D348" s="20"/>
      <c r="E348" s="20"/>
      <c r="F348" s="20"/>
      <c r="G348" s="20"/>
      <c r="H348" s="20"/>
      <c r="I348" s="20"/>
      <c r="J348" s="20"/>
      <c r="K348" s="20"/>
      <c r="L348" s="20"/>
    </row>
    <row r="349" spans="1:12" s="21" customFormat="1" x14ac:dyDescent="0.25">
      <c r="A349" s="20"/>
      <c r="B349" s="20"/>
      <c r="C349" s="20"/>
      <c r="D349" s="20"/>
      <c r="E349" s="20"/>
      <c r="F349" s="20"/>
      <c r="G349" s="20"/>
      <c r="H349" s="20"/>
      <c r="I349" s="20"/>
      <c r="J349" s="20"/>
      <c r="K349" s="20"/>
      <c r="L349" s="20"/>
    </row>
    <row r="350" spans="1:12" s="21" customFormat="1" x14ac:dyDescent="0.25">
      <c r="A350" s="20"/>
      <c r="B350" s="20"/>
      <c r="C350" s="20"/>
      <c r="D350" s="20"/>
      <c r="E350" s="20"/>
      <c r="F350" s="20"/>
      <c r="G350" s="20"/>
      <c r="H350" s="20"/>
      <c r="I350" s="20"/>
      <c r="J350" s="20"/>
      <c r="K350" s="20"/>
      <c r="L350" s="20"/>
    </row>
    <row r="351" spans="1:12" s="21" customFormat="1" x14ac:dyDescent="0.25">
      <c r="A351" s="20"/>
      <c r="B351" s="20"/>
      <c r="C351" s="20"/>
      <c r="D351" s="20"/>
      <c r="E351" s="20"/>
      <c r="F351" s="20"/>
      <c r="G351" s="20"/>
      <c r="H351" s="20"/>
      <c r="I351" s="20"/>
      <c r="J351" s="20"/>
      <c r="K351" s="20"/>
      <c r="L351" s="20"/>
    </row>
    <row r="352" spans="1:12" s="21" customFormat="1" x14ac:dyDescent="0.25">
      <c r="A352" s="20"/>
      <c r="B352" s="20"/>
      <c r="C352" s="20"/>
      <c r="D352" s="20"/>
      <c r="E352" s="20"/>
      <c r="F352" s="20"/>
      <c r="G352" s="20"/>
      <c r="H352" s="20"/>
      <c r="I352" s="20"/>
      <c r="J352" s="20"/>
      <c r="K352" s="20"/>
      <c r="L352" s="20"/>
    </row>
    <row r="353" spans="1:12" s="21" customFormat="1" x14ac:dyDescent="0.25">
      <c r="A353" s="20"/>
      <c r="B353" s="20"/>
      <c r="C353" s="20"/>
      <c r="D353" s="20"/>
      <c r="E353" s="20"/>
      <c r="F353" s="20"/>
      <c r="G353" s="20"/>
      <c r="H353" s="20"/>
      <c r="I353" s="20"/>
      <c r="J353" s="20"/>
      <c r="K353" s="20"/>
      <c r="L353" s="20"/>
    </row>
    <row r="354" spans="1:12" s="21" customFormat="1" x14ac:dyDescent="0.25">
      <c r="A354" s="20"/>
      <c r="B354" s="20"/>
      <c r="C354" s="20"/>
      <c r="D354" s="20"/>
      <c r="E354" s="20"/>
      <c r="F354" s="20"/>
      <c r="G354" s="20"/>
      <c r="H354" s="20"/>
      <c r="I354" s="20"/>
      <c r="J354" s="20"/>
      <c r="K354" s="20"/>
      <c r="L354" s="20"/>
    </row>
    <row r="355" spans="1:12" s="21" customFormat="1" x14ac:dyDescent="0.25">
      <c r="A355" s="20"/>
      <c r="B355" s="20"/>
      <c r="C355" s="20"/>
      <c r="D355" s="20"/>
      <c r="E355" s="20"/>
      <c r="F355" s="20"/>
      <c r="G355" s="20"/>
      <c r="H355" s="20"/>
      <c r="I355" s="20"/>
      <c r="J355" s="20"/>
      <c r="K355" s="20"/>
      <c r="L355" s="20"/>
    </row>
    <row r="356" spans="1:12" s="21" customFormat="1" x14ac:dyDescent="0.25">
      <c r="A356" s="20"/>
      <c r="B356" s="20"/>
      <c r="C356" s="20"/>
      <c r="D356" s="20"/>
      <c r="E356" s="20"/>
      <c r="F356" s="20"/>
      <c r="G356" s="20"/>
      <c r="H356" s="20"/>
      <c r="I356" s="20"/>
      <c r="J356" s="20"/>
      <c r="K356" s="20"/>
      <c r="L356" s="20"/>
    </row>
    <row r="357" spans="1:12" s="21" customFormat="1" x14ac:dyDescent="0.25">
      <c r="A357" s="20"/>
      <c r="B357" s="20"/>
      <c r="C357" s="20"/>
      <c r="D357" s="20"/>
      <c r="E357" s="20"/>
      <c r="F357" s="20"/>
      <c r="G357" s="20"/>
      <c r="H357" s="20"/>
      <c r="I357" s="20"/>
      <c r="J357" s="20"/>
      <c r="K357" s="20"/>
      <c r="L357" s="20"/>
    </row>
    <row r="358" spans="1:12" s="21" customFormat="1" x14ac:dyDescent="0.25">
      <c r="A358" s="20"/>
      <c r="B358" s="20"/>
      <c r="C358" s="20"/>
      <c r="D358" s="20"/>
      <c r="E358" s="20"/>
      <c r="F358" s="20"/>
      <c r="G358" s="20"/>
      <c r="H358" s="20"/>
      <c r="I358" s="20"/>
      <c r="J358" s="20"/>
      <c r="K358" s="20"/>
      <c r="L358" s="20"/>
    </row>
    <row r="359" spans="1:12" s="21" customFormat="1" x14ac:dyDescent="0.25">
      <c r="A359" s="20"/>
      <c r="B359" s="20"/>
      <c r="C359" s="20"/>
      <c r="D359" s="20"/>
      <c r="E359" s="20"/>
      <c r="F359" s="20"/>
      <c r="G359" s="20"/>
      <c r="H359" s="20"/>
      <c r="I359" s="20"/>
      <c r="J359" s="20"/>
      <c r="K359" s="20"/>
      <c r="L359" s="20"/>
    </row>
    <row r="360" spans="1:12" s="21" customFormat="1" x14ac:dyDescent="0.25">
      <c r="A360" s="20"/>
      <c r="B360" s="20"/>
      <c r="C360" s="20"/>
      <c r="D360" s="20"/>
      <c r="E360" s="20"/>
      <c r="F360" s="20"/>
      <c r="G360" s="20"/>
      <c r="H360" s="20"/>
      <c r="I360" s="20"/>
      <c r="J360" s="20"/>
      <c r="K360" s="20"/>
      <c r="L360" s="20"/>
    </row>
    <row r="361" spans="1:12" s="21" customFormat="1" x14ac:dyDescent="0.25">
      <c r="A361" s="20"/>
      <c r="B361" s="20"/>
      <c r="C361" s="20"/>
      <c r="D361" s="20"/>
      <c r="E361" s="20"/>
      <c r="F361" s="20"/>
      <c r="G361" s="20"/>
      <c r="H361" s="20"/>
      <c r="I361" s="20"/>
      <c r="J361" s="20"/>
      <c r="K361" s="20"/>
      <c r="L361" s="20"/>
    </row>
    <row r="362" spans="1:12" s="21" customFormat="1" x14ac:dyDescent="0.25">
      <c r="A362" s="20"/>
      <c r="B362" s="20"/>
      <c r="C362" s="20"/>
      <c r="D362" s="20"/>
      <c r="E362" s="20"/>
      <c r="F362" s="20"/>
      <c r="G362" s="20"/>
      <c r="H362" s="20"/>
      <c r="I362" s="20"/>
      <c r="J362" s="20"/>
      <c r="K362" s="20"/>
      <c r="L362" s="20"/>
    </row>
    <row r="363" spans="1:12" s="21" customFormat="1" x14ac:dyDescent="0.25">
      <c r="A363" s="20"/>
      <c r="B363" s="20"/>
      <c r="C363" s="20"/>
      <c r="D363" s="20"/>
      <c r="E363" s="20"/>
      <c r="F363" s="20"/>
      <c r="G363" s="20"/>
      <c r="H363" s="20"/>
      <c r="I363" s="20"/>
      <c r="J363" s="20"/>
      <c r="K363" s="20"/>
      <c r="L363" s="20"/>
    </row>
    <row r="364" spans="1:12" s="21" customFormat="1" x14ac:dyDescent="0.25">
      <c r="A364" s="20"/>
      <c r="B364" s="20"/>
      <c r="C364" s="20"/>
      <c r="D364" s="20"/>
      <c r="E364" s="20"/>
      <c r="F364" s="20"/>
      <c r="G364" s="20"/>
      <c r="H364" s="20"/>
      <c r="I364" s="20"/>
      <c r="J364" s="20"/>
      <c r="K364" s="20"/>
      <c r="L364" s="20"/>
    </row>
    <row r="365" spans="1:12" s="21" customFormat="1" x14ac:dyDescent="0.25">
      <c r="A365" s="20"/>
      <c r="B365" s="20"/>
      <c r="C365" s="20"/>
      <c r="D365" s="20"/>
      <c r="E365" s="20"/>
      <c r="F365" s="20"/>
      <c r="G365" s="20"/>
      <c r="H365" s="20"/>
      <c r="I365" s="20"/>
      <c r="J365" s="20"/>
      <c r="K365" s="20"/>
      <c r="L365" s="20"/>
    </row>
    <row r="366" spans="1:12" s="21" customFormat="1" x14ac:dyDescent="0.25">
      <c r="A366" s="20"/>
      <c r="B366" s="20"/>
      <c r="C366" s="20"/>
      <c r="D366" s="20"/>
      <c r="E366" s="20"/>
      <c r="F366" s="20"/>
      <c r="G366" s="20"/>
      <c r="H366" s="20"/>
      <c r="I366" s="20"/>
      <c r="J366" s="20"/>
      <c r="K366" s="20"/>
      <c r="L366" s="20"/>
    </row>
    <row r="367" spans="1:12" s="21" customFormat="1" x14ac:dyDescent="0.25">
      <c r="A367" s="20"/>
      <c r="B367" s="20"/>
      <c r="C367" s="20"/>
      <c r="D367" s="20"/>
      <c r="E367" s="20"/>
      <c r="F367" s="20"/>
      <c r="G367" s="20"/>
      <c r="H367" s="20"/>
      <c r="I367" s="20"/>
      <c r="J367" s="20"/>
      <c r="K367" s="20"/>
      <c r="L367" s="20"/>
    </row>
    <row r="368" spans="1:12" s="21" customFormat="1" x14ac:dyDescent="0.25">
      <c r="A368" s="20"/>
      <c r="B368" s="20"/>
      <c r="C368" s="20"/>
      <c r="D368" s="20"/>
      <c r="E368" s="20"/>
      <c r="F368" s="20"/>
      <c r="G368" s="20"/>
      <c r="H368" s="20"/>
      <c r="I368" s="20"/>
      <c r="J368" s="20"/>
      <c r="K368" s="20"/>
      <c r="L368" s="20"/>
    </row>
    <row r="369" spans="1:12" s="21" customFormat="1" x14ac:dyDescent="0.25">
      <c r="A369" s="20"/>
      <c r="B369" s="20"/>
      <c r="C369" s="20"/>
      <c r="D369" s="20"/>
      <c r="E369" s="20"/>
      <c r="F369" s="20"/>
      <c r="G369" s="20"/>
      <c r="H369" s="20"/>
      <c r="I369" s="20"/>
      <c r="J369" s="20"/>
      <c r="K369" s="20"/>
      <c r="L369" s="20"/>
    </row>
    <row r="370" spans="1:12" s="21" customFormat="1" x14ac:dyDescent="0.25">
      <c r="A370" s="20"/>
      <c r="B370" s="20"/>
      <c r="C370" s="20"/>
      <c r="D370" s="20"/>
      <c r="E370" s="20"/>
      <c r="F370" s="20"/>
      <c r="G370" s="20"/>
      <c r="H370" s="20"/>
      <c r="I370" s="20"/>
      <c r="J370" s="20"/>
      <c r="K370" s="20"/>
      <c r="L370" s="20"/>
    </row>
    <row r="371" spans="1:12" s="21" customFormat="1" x14ac:dyDescent="0.25">
      <c r="A371" s="20"/>
      <c r="B371" s="20"/>
      <c r="C371" s="20"/>
      <c r="D371" s="20"/>
      <c r="E371" s="20"/>
      <c r="F371" s="20"/>
      <c r="G371" s="20"/>
      <c r="H371" s="20"/>
      <c r="I371" s="20"/>
      <c r="J371" s="20"/>
      <c r="K371" s="20"/>
      <c r="L371" s="20"/>
    </row>
    <row r="372" spans="1:12" s="21" customFormat="1" x14ac:dyDescent="0.25">
      <c r="A372" s="20"/>
      <c r="B372" s="20"/>
      <c r="C372" s="20"/>
      <c r="D372" s="20"/>
      <c r="E372" s="20"/>
      <c r="F372" s="20"/>
      <c r="G372" s="20"/>
      <c r="H372" s="20"/>
      <c r="I372" s="20"/>
      <c r="J372" s="20"/>
      <c r="K372" s="20"/>
      <c r="L372" s="20"/>
    </row>
    <row r="373" spans="1:12" s="21" customFormat="1" x14ac:dyDescent="0.25">
      <c r="A373" s="20"/>
      <c r="B373" s="20"/>
      <c r="C373" s="20"/>
      <c r="D373" s="20"/>
      <c r="E373" s="20"/>
      <c r="F373" s="20"/>
      <c r="G373" s="20"/>
      <c r="H373" s="20"/>
      <c r="I373" s="20"/>
      <c r="J373" s="20"/>
      <c r="K373" s="20"/>
      <c r="L373" s="20"/>
    </row>
    <row r="374" spans="1:12" s="21" customFormat="1" x14ac:dyDescent="0.25">
      <c r="A374" s="20"/>
      <c r="B374" s="20"/>
      <c r="C374" s="20"/>
      <c r="D374" s="20"/>
      <c r="E374" s="20"/>
      <c r="F374" s="20"/>
      <c r="G374" s="20"/>
      <c r="H374" s="20"/>
      <c r="I374" s="20"/>
      <c r="J374" s="20"/>
      <c r="K374" s="20"/>
      <c r="L374" s="20"/>
    </row>
    <row r="375" spans="1:12" s="21" customFormat="1" x14ac:dyDescent="0.25">
      <c r="A375" s="20"/>
      <c r="B375" s="20"/>
      <c r="C375" s="20"/>
      <c r="D375" s="20"/>
      <c r="E375" s="20"/>
      <c r="F375" s="20"/>
      <c r="G375" s="20"/>
      <c r="H375" s="20"/>
      <c r="I375" s="20"/>
      <c r="J375" s="20"/>
      <c r="K375" s="20"/>
      <c r="L375" s="20"/>
    </row>
    <row r="376" spans="1:12" s="21" customFormat="1" x14ac:dyDescent="0.25">
      <c r="A376" s="20"/>
      <c r="B376" s="20"/>
      <c r="C376" s="20"/>
      <c r="D376" s="20"/>
      <c r="E376" s="20"/>
      <c r="F376" s="20"/>
      <c r="G376" s="20"/>
      <c r="H376" s="20"/>
      <c r="I376" s="20"/>
      <c r="J376" s="20"/>
      <c r="K376" s="20"/>
      <c r="L376" s="20"/>
    </row>
    <row r="377" spans="1:12" s="21" customFormat="1" x14ac:dyDescent="0.25">
      <c r="A377" s="20"/>
      <c r="B377" s="20"/>
      <c r="C377" s="20"/>
      <c r="D377" s="20"/>
      <c r="E377" s="20"/>
      <c r="F377" s="20"/>
      <c r="G377" s="20"/>
      <c r="H377" s="20"/>
      <c r="I377" s="20"/>
      <c r="J377" s="20"/>
      <c r="K377" s="20"/>
      <c r="L377" s="20"/>
    </row>
    <row r="378" spans="1:12" s="21" customFormat="1" x14ac:dyDescent="0.25">
      <c r="A378" s="20"/>
      <c r="B378" s="20"/>
      <c r="C378" s="20"/>
      <c r="D378" s="20"/>
      <c r="E378" s="20"/>
      <c r="F378" s="20"/>
      <c r="G378" s="20"/>
      <c r="H378" s="20"/>
      <c r="I378" s="20"/>
      <c r="J378" s="20"/>
      <c r="K378" s="20"/>
      <c r="L378" s="20"/>
    </row>
    <row r="379" spans="1:12" s="21" customFormat="1" x14ac:dyDescent="0.25">
      <c r="A379" s="20"/>
      <c r="B379" s="20"/>
      <c r="C379" s="20"/>
      <c r="D379" s="20"/>
      <c r="E379" s="20"/>
      <c r="F379" s="20"/>
      <c r="G379" s="20"/>
      <c r="H379" s="20"/>
      <c r="I379" s="20"/>
      <c r="J379" s="20"/>
      <c r="K379" s="20"/>
      <c r="L379" s="20"/>
    </row>
    <row r="380" spans="1:12" s="21" customFormat="1" x14ac:dyDescent="0.25">
      <c r="A380" s="20"/>
      <c r="B380" s="20"/>
      <c r="C380" s="20"/>
      <c r="D380" s="20"/>
      <c r="E380" s="20"/>
      <c r="F380" s="20"/>
      <c r="G380" s="20"/>
      <c r="H380" s="20"/>
      <c r="I380" s="20"/>
      <c r="J380" s="20"/>
      <c r="K380" s="20"/>
      <c r="L380" s="20"/>
    </row>
    <row r="381" spans="1:12" s="21" customFormat="1" x14ac:dyDescent="0.25">
      <c r="A381" s="20"/>
      <c r="B381" s="20"/>
      <c r="C381" s="20"/>
      <c r="D381" s="20"/>
      <c r="E381" s="20"/>
      <c r="F381" s="20"/>
      <c r="G381" s="20"/>
      <c r="H381" s="20"/>
      <c r="I381" s="20"/>
      <c r="J381" s="20"/>
      <c r="K381" s="20"/>
      <c r="L381" s="20"/>
    </row>
    <row r="382" spans="1:12" s="21" customFormat="1" x14ac:dyDescent="0.25">
      <c r="A382" s="20"/>
      <c r="B382" s="20"/>
      <c r="C382" s="20"/>
      <c r="D382" s="20"/>
      <c r="E382" s="20"/>
      <c r="F382" s="20"/>
      <c r="G382" s="20"/>
      <c r="H382" s="20"/>
      <c r="I382" s="20"/>
      <c r="J382" s="20"/>
      <c r="K382" s="20"/>
      <c r="L382" s="20"/>
    </row>
    <row r="383" spans="1:12" s="21" customFormat="1" x14ac:dyDescent="0.25">
      <c r="A383" s="20"/>
      <c r="B383" s="20"/>
      <c r="C383" s="20"/>
      <c r="D383" s="20"/>
      <c r="E383" s="20"/>
      <c r="F383" s="20"/>
      <c r="G383" s="20"/>
      <c r="H383" s="20"/>
      <c r="I383" s="20"/>
      <c r="J383" s="20"/>
      <c r="K383" s="20"/>
      <c r="L383" s="20"/>
    </row>
    <row r="384" spans="1:12" s="21" customFormat="1" x14ac:dyDescent="0.25">
      <c r="A384" s="20"/>
      <c r="B384" s="20"/>
      <c r="C384" s="20"/>
      <c r="D384" s="20"/>
      <c r="E384" s="20"/>
      <c r="F384" s="20"/>
      <c r="G384" s="20"/>
      <c r="H384" s="20"/>
      <c r="I384" s="20"/>
      <c r="J384" s="20"/>
      <c r="K384" s="20"/>
      <c r="L384" s="20"/>
    </row>
    <row r="385" spans="1:12" s="21" customFormat="1" x14ac:dyDescent="0.25">
      <c r="A385" s="20"/>
      <c r="B385" s="20"/>
      <c r="C385" s="20"/>
      <c r="D385" s="20"/>
      <c r="E385" s="20"/>
      <c r="F385" s="20"/>
      <c r="G385" s="20"/>
      <c r="H385" s="20"/>
      <c r="I385" s="20"/>
      <c r="J385" s="20"/>
      <c r="K385" s="20"/>
      <c r="L385" s="20"/>
    </row>
    <row r="386" spans="1:12" s="21" customFormat="1" x14ac:dyDescent="0.25">
      <c r="A386" s="20"/>
      <c r="B386" s="20"/>
      <c r="C386" s="20"/>
      <c r="D386" s="20"/>
      <c r="E386" s="20"/>
      <c r="F386" s="20"/>
      <c r="G386" s="20"/>
      <c r="H386" s="20"/>
      <c r="I386" s="20"/>
      <c r="J386" s="20"/>
      <c r="K386" s="20"/>
      <c r="L386" s="20"/>
    </row>
    <row r="387" spans="1:12" s="21" customFormat="1" x14ac:dyDescent="0.25">
      <c r="A387" s="20"/>
      <c r="B387" s="20"/>
      <c r="C387" s="20"/>
      <c r="D387" s="20"/>
      <c r="E387" s="20"/>
      <c r="F387" s="20"/>
      <c r="G387" s="20"/>
      <c r="H387" s="20"/>
      <c r="I387" s="20"/>
      <c r="J387" s="20"/>
      <c r="K387" s="20"/>
      <c r="L387" s="20"/>
    </row>
    <row r="388" spans="1:12" s="21" customFormat="1" x14ac:dyDescent="0.25">
      <c r="A388" s="20"/>
      <c r="B388" s="20"/>
      <c r="C388" s="20"/>
      <c r="D388" s="20"/>
      <c r="E388" s="20"/>
      <c r="F388" s="20"/>
      <c r="G388" s="20"/>
      <c r="H388" s="20"/>
      <c r="I388" s="20"/>
      <c r="J388" s="20"/>
      <c r="K388" s="20"/>
      <c r="L388" s="20"/>
    </row>
    <row r="389" spans="1:12" s="21" customFormat="1" x14ac:dyDescent="0.25">
      <c r="A389" s="20"/>
      <c r="B389" s="20"/>
      <c r="C389" s="20"/>
      <c r="D389" s="20"/>
      <c r="E389" s="20"/>
      <c r="F389" s="20"/>
      <c r="G389" s="20"/>
      <c r="H389" s="20"/>
      <c r="I389" s="20"/>
      <c r="J389" s="20"/>
      <c r="K389" s="20"/>
      <c r="L389" s="20"/>
    </row>
    <row r="390" spans="1:12" s="21" customFormat="1" x14ac:dyDescent="0.25">
      <c r="A390" s="20"/>
      <c r="B390" s="20"/>
      <c r="C390" s="20"/>
      <c r="D390" s="20"/>
      <c r="E390" s="20"/>
      <c r="F390" s="20"/>
      <c r="G390" s="20"/>
      <c r="H390" s="20"/>
      <c r="I390" s="20"/>
      <c r="J390" s="20"/>
      <c r="K390" s="20"/>
      <c r="L390" s="20"/>
    </row>
    <row r="391" spans="1:12" s="21" customFormat="1" x14ac:dyDescent="0.25">
      <c r="A391" s="20"/>
      <c r="B391" s="20"/>
      <c r="C391" s="20"/>
      <c r="D391" s="20"/>
      <c r="E391" s="20"/>
      <c r="F391" s="20"/>
      <c r="G391" s="20"/>
      <c r="H391" s="20"/>
      <c r="I391" s="20"/>
      <c r="J391" s="20"/>
      <c r="K391" s="20"/>
      <c r="L391" s="20"/>
    </row>
    <row r="392" spans="1:12" s="21" customFormat="1" x14ac:dyDescent="0.25">
      <c r="A392" s="20"/>
      <c r="B392" s="20"/>
      <c r="C392" s="20"/>
      <c r="D392" s="20"/>
      <c r="E392" s="20"/>
      <c r="F392" s="20"/>
      <c r="G392" s="20"/>
      <c r="H392" s="20"/>
      <c r="I392" s="20"/>
      <c r="J392" s="20"/>
      <c r="K392" s="20"/>
      <c r="L392" s="20"/>
    </row>
    <row r="393" spans="1:12" s="21" customFormat="1" x14ac:dyDescent="0.25">
      <c r="A393" s="20"/>
      <c r="B393" s="20"/>
      <c r="C393" s="20"/>
      <c r="D393" s="20"/>
      <c r="E393" s="20"/>
      <c r="F393" s="20"/>
      <c r="G393" s="20"/>
      <c r="H393" s="20"/>
      <c r="I393" s="20"/>
      <c r="J393" s="20"/>
      <c r="K393" s="20"/>
      <c r="L393" s="20"/>
    </row>
    <row r="394" spans="1:12" s="21" customFormat="1" x14ac:dyDescent="0.25">
      <c r="A394" s="20"/>
      <c r="B394" s="20"/>
      <c r="C394" s="20"/>
      <c r="D394" s="20"/>
      <c r="E394" s="20"/>
      <c r="F394" s="20"/>
      <c r="G394" s="20"/>
      <c r="H394" s="20"/>
      <c r="I394" s="20"/>
      <c r="J394" s="20"/>
      <c r="K394" s="20"/>
      <c r="L394" s="20"/>
    </row>
    <row r="395" spans="1:12" s="21" customFormat="1" x14ac:dyDescent="0.25">
      <c r="A395" s="20"/>
      <c r="B395" s="20"/>
      <c r="C395" s="20"/>
      <c r="D395" s="20"/>
      <c r="E395" s="20"/>
      <c r="F395" s="20"/>
      <c r="G395" s="20"/>
      <c r="H395" s="20"/>
      <c r="I395" s="20"/>
      <c r="J395" s="20"/>
      <c r="K395" s="20"/>
      <c r="L395" s="20"/>
    </row>
    <row r="396" spans="1:12" s="21" customFormat="1" x14ac:dyDescent="0.25">
      <c r="A396" s="20"/>
      <c r="B396" s="20"/>
      <c r="C396" s="20"/>
      <c r="D396" s="20"/>
      <c r="E396" s="20"/>
      <c r="F396" s="20"/>
      <c r="G396" s="20"/>
      <c r="H396" s="20"/>
      <c r="I396" s="20"/>
      <c r="J396" s="20"/>
      <c r="K396" s="20"/>
      <c r="L396" s="20"/>
    </row>
    <row r="397" spans="1:12" s="21" customFormat="1" x14ac:dyDescent="0.25">
      <c r="A397" s="20"/>
      <c r="B397" s="20"/>
      <c r="C397" s="20"/>
      <c r="D397" s="20"/>
      <c r="E397" s="20"/>
      <c r="F397" s="20"/>
      <c r="G397" s="20"/>
      <c r="H397" s="20"/>
      <c r="I397" s="20"/>
      <c r="J397" s="20"/>
      <c r="K397" s="20"/>
      <c r="L397" s="20"/>
    </row>
    <row r="398" spans="1:12" s="21" customFormat="1" x14ac:dyDescent="0.25">
      <c r="A398" s="20"/>
      <c r="B398" s="20"/>
      <c r="C398" s="20"/>
      <c r="D398" s="20"/>
      <c r="E398" s="20"/>
      <c r="F398" s="20"/>
      <c r="G398" s="20"/>
      <c r="H398" s="20"/>
      <c r="I398" s="20"/>
      <c r="J398" s="20"/>
      <c r="K398" s="20"/>
      <c r="L398" s="20"/>
    </row>
    <row r="399" spans="1:12" s="21" customFormat="1" x14ac:dyDescent="0.25">
      <c r="A399" s="20"/>
      <c r="B399" s="20"/>
      <c r="C399" s="20"/>
      <c r="D399" s="20"/>
      <c r="E399" s="20"/>
      <c r="F399" s="20"/>
      <c r="G399" s="20"/>
      <c r="H399" s="20"/>
      <c r="I399" s="20"/>
      <c r="J399" s="20"/>
      <c r="K399" s="20"/>
      <c r="L399" s="20"/>
    </row>
    <row r="400" spans="1:12" s="21" customFormat="1" x14ac:dyDescent="0.25">
      <c r="A400" s="20"/>
      <c r="B400" s="20"/>
      <c r="C400" s="20"/>
      <c r="D400" s="20"/>
      <c r="E400" s="20"/>
      <c r="F400" s="20"/>
      <c r="G400" s="20"/>
      <c r="H400" s="20"/>
      <c r="I400" s="20"/>
      <c r="J400" s="20"/>
      <c r="K400" s="20"/>
      <c r="L400" s="20"/>
    </row>
    <row r="401" spans="1:12" s="21" customFormat="1" x14ac:dyDescent="0.25">
      <c r="A401" s="20"/>
      <c r="B401" s="20"/>
      <c r="C401" s="20"/>
      <c r="D401" s="20"/>
      <c r="E401" s="20"/>
      <c r="F401" s="20"/>
      <c r="G401" s="20"/>
      <c r="H401" s="20"/>
      <c r="I401" s="20"/>
      <c r="J401" s="20"/>
      <c r="K401" s="20"/>
      <c r="L401" s="20"/>
    </row>
    <row r="402" spans="1:12" s="21" customFormat="1" x14ac:dyDescent="0.25">
      <c r="A402" s="20"/>
      <c r="B402" s="20"/>
      <c r="C402" s="20"/>
      <c r="D402" s="20"/>
      <c r="E402" s="20"/>
      <c r="F402" s="20"/>
      <c r="G402" s="20"/>
      <c r="H402" s="20"/>
      <c r="I402" s="20"/>
      <c r="J402" s="20"/>
      <c r="K402" s="20"/>
      <c r="L402" s="20"/>
    </row>
    <row r="403" spans="1:12" s="21" customFormat="1" x14ac:dyDescent="0.25">
      <c r="A403" s="20"/>
      <c r="B403" s="20"/>
      <c r="C403" s="20"/>
      <c r="D403" s="20"/>
      <c r="E403" s="20"/>
      <c r="F403" s="20"/>
      <c r="G403" s="20"/>
      <c r="H403" s="20"/>
      <c r="I403" s="20"/>
      <c r="J403" s="20"/>
      <c r="K403" s="20"/>
      <c r="L403" s="20"/>
    </row>
    <row r="404" spans="1:12" s="21" customFormat="1" x14ac:dyDescent="0.25">
      <c r="A404" s="20"/>
      <c r="B404" s="20"/>
      <c r="C404" s="20"/>
      <c r="D404" s="20"/>
      <c r="E404" s="20"/>
      <c r="F404" s="20"/>
      <c r="G404" s="20"/>
      <c r="H404" s="20"/>
      <c r="I404" s="20"/>
      <c r="J404" s="20"/>
      <c r="K404" s="20"/>
      <c r="L404" s="20"/>
    </row>
    <row r="405" spans="1:12" s="21" customFormat="1" x14ac:dyDescent="0.25">
      <c r="A405" s="20"/>
      <c r="B405" s="20"/>
      <c r="C405" s="20"/>
      <c r="D405" s="20"/>
      <c r="E405" s="20"/>
      <c r="F405" s="20"/>
      <c r="G405" s="20"/>
      <c r="H405" s="20"/>
      <c r="I405" s="20"/>
      <c r="J405" s="20"/>
      <c r="K405" s="20"/>
      <c r="L405" s="20"/>
    </row>
    <row r="406" spans="1:12" s="21" customFormat="1" x14ac:dyDescent="0.25">
      <c r="A406" s="20"/>
      <c r="B406" s="20"/>
      <c r="C406" s="20"/>
      <c r="D406" s="20"/>
      <c r="E406" s="20"/>
      <c r="F406" s="20"/>
      <c r="G406" s="20"/>
      <c r="H406" s="20"/>
      <c r="I406" s="20"/>
      <c r="J406" s="20"/>
      <c r="K406" s="20"/>
      <c r="L406" s="20"/>
    </row>
    <row r="407" spans="1:12" s="21" customFormat="1" x14ac:dyDescent="0.25">
      <c r="A407" s="20"/>
      <c r="B407" s="20"/>
      <c r="C407" s="20"/>
      <c r="D407" s="20"/>
      <c r="E407" s="20"/>
      <c r="F407" s="20"/>
      <c r="G407" s="20"/>
      <c r="H407" s="20"/>
      <c r="I407" s="20"/>
      <c r="J407" s="20"/>
      <c r="K407" s="20"/>
      <c r="L407" s="20"/>
    </row>
    <row r="408" spans="1:12" s="21" customFormat="1" x14ac:dyDescent="0.25">
      <c r="A408" s="20"/>
      <c r="B408" s="20"/>
      <c r="C408" s="20"/>
      <c r="D408" s="20"/>
      <c r="E408" s="20"/>
      <c r="F408" s="20"/>
      <c r="G408" s="20"/>
      <c r="H408" s="20"/>
      <c r="I408" s="20"/>
      <c r="J408" s="20"/>
      <c r="K408" s="20"/>
      <c r="L408" s="20"/>
    </row>
    <row r="409" spans="1:12" s="21" customFormat="1" x14ac:dyDescent="0.25">
      <c r="A409" s="20"/>
      <c r="B409" s="20"/>
      <c r="C409" s="20"/>
      <c r="D409" s="20"/>
      <c r="E409" s="20"/>
      <c r="F409" s="20"/>
      <c r="G409" s="20"/>
      <c r="H409" s="20"/>
      <c r="I409" s="20"/>
      <c r="J409" s="20"/>
      <c r="K409" s="20"/>
      <c r="L409" s="20"/>
    </row>
    <row r="410" spans="1:12" s="21" customFormat="1" x14ac:dyDescent="0.25">
      <c r="A410" s="20"/>
      <c r="B410" s="20"/>
      <c r="C410" s="20"/>
      <c r="D410" s="20"/>
      <c r="E410" s="20"/>
      <c r="F410" s="20"/>
      <c r="G410" s="20"/>
      <c r="H410" s="20"/>
      <c r="I410" s="20"/>
      <c r="J410" s="20"/>
      <c r="K410" s="20"/>
      <c r="L410" s="20"/>
    </row>
    <row r="411" spans="1:12" s="21" customFormat="1" x14ac:dyDescent="0.25">
      <c r="A411" s="20"/>
      <c r="B411" s="20"/>
      <c r="C411" s="20"/>
      <c r="D411" s="20"/>
      <c r="E411" s="20"/>
      <c r="F411" s="20"/>
      <c r="G411" s="20"/>
      <c r="H411" s="20"/>
      <c r="I411" s="20"/>
      <c r="J411" s="20"/>
      <c r="K411" s="20"/>
      <c r="L411" s="20"/>
    </row>
    <row r="412" spans="1:12" s="21" customFormat="1" x14ac:dyDescent="0.25">
      <c r="A412" s="20"/>
      <c r="B412" s="20"/>
      <c r="C412" s="20"/>
      <c r="D412" s="20"/>
      <c r="E412" s="20"/>
      <c r="F412" s="20"/>
      <c r="G412" s="20"/>
      <c r="H412" s="20"/>
      <c r="I412" s="20"/>
      <c r="J412" s="20"/>
      <c r="K412" s="20"/>
      <c r="L412" s="20"/>
    </row>
    <row r="413" spans="1:12" s="21" customFormat="1" x14ac:dyDescent="0.25">
      <c r="A413" s="20"/>
      <c r="B413" s="20"/>
      <c r="C413" s="20"/>
      <c r="D413" s="20"/>
      <c r="E413" s="20"/>
      <c r="F413" s="20"/>
      <c r="G413" s="20"/>
      <c r="H413" s="20"/>
      <c r="I413" s="20"/>
      <c r="J413" s="20"/>
      <c r="K413" s="20"/>
      <c r="L413" s="20"/>
    </row>
    <row r="414" spans="1:12" s="21" customFormat="1" x14ac:dyDescent="0.25">
      <c r="A414" s="20"/>
      <c r="B414" s="20"/>
      <c r="C414" s="20"/>
      <c r="D414" s="20"/>
      <c r="E414" s="20"/>
      <c r="F414" s="20"/>
      <c r="G414" s="20"/>
      <c r="H414" s="20"/>
      <c r="I414" s="20"/>
      <c r="J414" s="20"/>
      <c r="K414" s="20"/>
      <c r="L414" s="20"/>
    </row>
    <row r="415" spans="1:12" s="21" customFormat="1" x14ac:dyDescent="0.25">
      <c r="A415" s="20"/>
      <c r="B415" s="20"/>
      <c r="C415" s="20"/>
      <c r="D415" s="20"/>
      <c r="E415" s="20"/>
      <c r="F415" s="20"/>
      <c r="G415" s="20"/>
      <c r="H415" s="20"/>
      <c r="I415" s="20"/>
      <c r="J415" s="20"/>
      <c r="K415" s="20"/>
      <c r="L415" s="20"/>
    </row>
    <row r="416" spans="1:12" s="21" customFormat="1" x14ac:dyDescent="0.25">
      <c r="A416" s="20"/>
      <c r="B416" s="20"/>
      <c r="C416" s="20"/>
      <c r="D416" s="20"/>
      <c r="E416" s="20"/>
      <c r="F416" s="20"/>
      <c r="G416" s="20"/>
      <c r="H416" s="20"/>
      <c r="I416" s="20"/>
      <c r="J416" s="20"/>
      <c r="K416" s="20"/>
      <c r="L416" s="20"/>
    </row>
    <row r="417" spans="1:12" s="21" customFormat="1" x14ac:dyDescent="0.25">
      <c r="A417" s="20"/>
      <c r="B417" s="20"/>
      <c r="C417" s="20"/>
      <c r="D417" s="20"/>
      <c r="E417" s="20"/>
      <c r="F417" s="20"/>
      <c r="G417" s="20"/>
      <c r="H417" s="20"/>
      <c r="I417" s="20"/>
      <c r="J417" s="20"/>
      <c r="K417" s="20"/>
      <c r="L417" s="20"/>
    </row>
    <row r="418" spans="1:12" s="21" customFormat="1" x14ac:dyDescent="0.25">
      <c r="A418" s="20"/>
      <c r="B418" s="20"/>
      <c r="C418" s="20"/>
      <c r="D418" s="20"/>
      <c r="E418" s="20"/>
      <c r="F418" s="20"/>
      <c r="G418" s="20"/>
      <c r="H418" s="20"/>
      <c r="I418" s="20"/>
      <c r="J418" s="20"/>
      <c r="K418" s="20"/>
      <c r="L418" s="20"/>
    </row>
    <row r="419" spans="1:12" s="21" customFormat="1" x14ac:dyDescent="0.25">
      <c r="A419" s="20"/>
      <c r="B419" s="20"/>
      <c r="C419" s="20"/>
      <c r="D419" s="20"/>
      <c r="E419" s="20"/>
      <c r="F419" s="20"/>
      <c r="G419" s="20"/>
      <c r="H419" s="20"/>
      <c r="I419" s="20"/>
      <c r="J419" s="20"/>
      <c r="K419" s="20"/>
      <c r="L419" s="20"/>
    </row>
    <row r="420" spans="1:12" s="21" customFormat="1" x14ac:dyDescent="0.25">
      <c r="A420" s="20"/>
      <c r="B420" s="20"/>
      <c r="C420" s="20"/>
      <c r="D420" s="20"/>
      <c r="E420" s="20"/>
      <c r="F420" s="20"/>
      <c r="G420" s="20"/>
      <c r="H420" s="20"/>
      <c r="I420" s="20"/>
      <c r="J420" s="20"/>
      <c r="K420" s="20"/>
      <c r="L420" s="20"/>
    </row>
    <row r="421" spans="1:12" s="21" customFormat="1" x14ac:dyDescent="0.25">
      <c r="A421" s="20"/>
      <c r="B421" s="20"/>
      <c r="C421" s="20"/>
      <c r="D421" s="20"/>
      <c r="E421" s="20"/>
      <c r="F421" s="20"/>
      <c r="G421" s="20"/>
      <c r="H421" s="20"/>
      <c r="I421" s="20"/>
      <c r="J421" s="20"/>
      <c r="K421" s="20"/>
      <c r="L421" s="20"/>
    </row>
    <row r="422" spans="1:12" s="21" customFormat="1" x14ac:dyDescent="0.25">
      <c r="A422" s="20"/>
      <c r="B422" s="20"/>
      <c r="C422" s="20"/>
      <c r="D422" s="20"/>
      <c r="E422" s="20"/>
      <c r="F422" s="20"/>
      <c r="G422" s="20"/>
      <c r="H422" s="20"/>
      <c r="I422" s="20"/>
      <c r="J422" s="20"/>
      <c r="K422" s="20"/>
      <c r="L422" s="20"/>
    </row>
    <row r="423" spans="1:12" s="21" customFormat="1" x14ac:dyDescent="0.25">
      <c r="A423" s="20"/>
      <c r="B423" s="20"/>
      <c r="C423" s="20"/>
      <c r="D423" s="20"/>
      <c r="E423" s="20"/>
      <c r="F423" s="20"/>
      <c r="G423" s="20"/>
      <c r="H423" s="20"/>
      <c r="I423" s="20"/>
      <c r="J423" s="20"/>
      <c r="K423" s="20"/>
      <c r="L423" s="20"/>
    </row>
    <row r="424" spans="1:12" s="21" customFormat="1" x14ac:dyDescent="0.25">
      <c r="A424" s="20"/>
      <c r="B424" s="20"/>
      <c r="C424" s="20"/>
      <c r="D424" s="20"/>
      <c r="E424" s="20"/>
      <c r="F424" s="20"/>
      <c r="G424" s="20"/>
      <c r="H424" s="20"/>
      <c r="I424" s="20"/>
      <c r="J424" s="20"/>
      <c r="K424" s="20"/>
      <c r="L424" s="20"/>
    </row>
    <row r="425" spans="1:12" s="21" customFormat="1" x14ac:dyDescent="0.25">
      <c r="A425" s="20"/>
      <c r="B425" s="20"/>
      <c r="C425" s="20"/>
      <c r="D425" s="20"/>
      <c r="E425" s="20"/>
      <c r="F425" s="20"/>
      <c r="G425" s="20"/>
      <c r="H425" s="20"/>
      <c r="I425" s="20"/>
      <c r="J425" s="20"/>
      <c r="K425" s="20"/>
      <c r="L425" s="20"/>
    </row>
    <row r="426" spans="1:12" s="21" customFormat="1" x14ac:dyDescent="0.25">
      <c r="A426" s="20"/>
      <c r="B426" s="20"/>
      <c r="C426" s="20"/>
      <c r="D426" s="20"/>
      <c r="E426" s="20"/>
      <c r="F426" s="20"/>
      <c r="G426" s="20"/>
      <c r="H426" s="20"/>
      <c r="I426" s="20"/>
      <c r="J426" s="20"/>
      <c r="K426" s="20"/>
      <c r="L426" s="20"/>
    </row>
    <row r="427" spans="1:12" s="21" customFormat="1" x14ac:dyDescent="0.25">
      <c r="A427" s="20"/>
      <c r="B427" s="20"/>
      <c r="C427" s="20"/>
      <c r="D427" s="20"/>
      <c r="E427" s="20"/>
      <c r="F427" s="20"/>
      <c r="G427" s="20"/>
      <c r="H427" s="20"/>
      <c r="I427" s="20"/>
      <c r="J427" s="20"/>
      <c r="K427" s="20"/>
      <c r="L427" s="20"/>
    </row>
    <row r="428" spans="1:12" s="21" customFormat="1" x14ac:dyDescent="0.25">
      <c r="A428" s="20"/>
      <c r="B428" s="20"/>
      <c r="C428" s="20"/>
      <c r="D428" s="20"/>
      <c r="E428" s="20"/>
      <c r="F428" s="20"/>
      <c r="G428" s="20"/>
      <c r="H428" s="20"/>
      <c r="I428" s="20"/>
      <c r="J428" s="20"/>
      <c r="K428" s="20"/>
      <c r="L428" s="20"/>
    </row>
    <row r="429" spans="1:12" s="21" customFormat="1" x14ac:dyDescent="0.25">
      <c r="A429" s="20"/>
      <c r="B429" s="20"/>
      <c r="C429" s="20"/>
      <c r="D429" s="20"/>
      <c r="E429" s="20"/>
      <c r="F429" s="20"/>
      <c r="G429" s="20"/>
      <c r="H429" s="20"/>
      <c r="I429" s="20"/>
      <c r="J429" s="20"/>
      <c r="K429" s="20"/>
      <c r="L429" s="20"/>
    </row>
    <row r="430" spans="1:12" s="21" customFormat="1" x14ac:dyDescent="0.25">
      <c r="A430" s="20"/>
      <c r="B430" s="20"/>
      <c r="C430" s="20"/>
      <c r="D430" s="20"/>
      <c r="E430" s="20"/>
      <c r="F430" s="20"/>
      <c r="G430" s="20"/>
      <c r="H430" s="20"/>
      <c r="I430" s="20"/>
      <c r="J430" s="20"/>
      <c r="K430" s="20"/>
      <c r="L430" s="20"/>
    </row>
    <row r="431" spans="1:12" s="21" customFormat="1" x14ac:dyDescent="0.25">
      <c r="A431" s="20"/>
      <c r="B431" s="20"/>
      <c r="C431" s="20"/>
      <c r="D431" s="20"/>
      <c r="E431" s="20"/>
      <c r="F431" s="20"/>
      <c r="G431" s="20"/>
      <c r="H431" s="20"/>
      <c r="I431" s="20"/>
      <c r="J431" s="20"/>
      <c r="K431" s="20"/>
      <c r="L431" s="20"/>
    </row>
    <row r="432" spans="1:12" s="21" customFormat="1" x14ac:dyDescent="0.25">
      <c r="A432" s="20"/>
      <c r="B432" s="20"/>
      <c r="C432" s="20"/>
      <c r="D432" s="20"/>
      <c r="E432" s="20"/>
      <c r="F432" s="20"/>
      <c r="G432" s="20"/>
      <c r="H432" s="20"/>
      <c r="I432" s="20"/>
      <c r="J432" s="20"/>
      <c r="K432" s="20"/>
      <c r="L432" s="20"/>
    </row>
    <row r="433" spans="1:12" s="21" customFormat="1" x14ac:dyDescent="0.25">
      <c r="A433" s="20"/>
      <c r="B433" s="20"/>
      <c r="C433" s="20"/>
      <c r="D433" s="20"/>
      <c r="E433" s="20"/>
      <c r="F433" s="20"/>
      <c r="G433" s="20"/>
      <c r="H433" s="20"/>
      <c r="I433" s="20"/>
      <c r="J433" s="20"/>
      <c r="K433" s="20"/>
      <c r="L433" s="20"/>
    </row>
    <row r="434" spans="1:12" s="21" customFormat="1" x14ac:dyDescent="0.25">
      <c r="A434" s="20"/>
      <c r="B434" s="20"/>
      <c r="C434" s="20"/>
      <c r="D434" s="20"/>
      <c r="E434" s="20"/>
      <c r="F434" s="20"/>
      <c r="G434" s="20"/>
      <c r="H434" s="20"/>
      <c r="I434" s="20"/>
      <c r="J434" s="20"/>
      <c r="K434" s="20"/>
      <c r="L434" s="20"/>
    </row>
    <row r="435" spans="1:12" s="21" customFormat="1" x14ac:dyDescent="0.25">
      <c r="A435" s="20"/>
      <c r="B435" s="20"/>
      <c r="C435" s="20"/>
      <c r="D435" s="20"/>
      <c r="E435" s="20"/>
      <c r="F435" s="20"/>
      <c r="G435" s="20"/>
      <c r="H435" s="20"/>
      <c r="I435" s="20"/>
      <c r="J435" s="20"/>
      <c r="K435" s="20"/>
      <c r="L435" s="20"/>
    </row>
    <row r="436" spans="1:12" s="21" customFormat="1" x14ac:dyDescent="0.25">
      <c r="A436" s="20"/>
      <c r="B436" s="20"/>
      <c r="C436" s="20"/>
      <c r="D436" s="20"/>
      <c r="E436" s="20"/>
      <c r="F436" s="20"/>
      <c r="G436" s="20"/>
      <c r="H436" s="20"/>
      <c r="I436" s="20"/>
      <c r="J436" s="20"/>
      <c r="K436" s="20"/>
      <c r="L436" s="20"/>
    </row>
    <row r="437" spans="1:12" s="21" customFormat="1" x14ac:dyDescent="0.25">
      <c r="A437" s="20"/>
      <c r="B437" s="20"/>
      <c r="C437" s="20"/>
      <c r="D437" s="20"/>
      <c r="E437" s="20"/>
      <c r="F437" s="20"/>
      <c r="G437" s="20"/>
      <c r="H437" s="20"/>
      <c r="I437" s="20"/>
      <c r="J437" s="20"/>
      <c r="K437" s="20"/>
      <c r="L437" s="20"/>
    </row>
    <row r="438" spans="1:12" s="21" customFormat="1" x14ac:dyDescent="0.25">
      <c r="A438" s="20"/>
      <c r="B438" s="20"/>
      <c r="C438" s="20"/>
      <c r="D438" s="20"/>
      <c r="E438" s="20"/>
      <c r="F438" s="20"/>
      <c r="G438" s="20"/>
      <c r="H438" s="20"/>
      <c r="I438" s="20"/>
      <c r="J438" s="20"/>
      <c r="K438" s="20"/>
      <c r="L438" s="20"/>
    </row>
    <row r="439" spans="1:12" s="21" customFormat="1" x14ac:dyDescent="0.25">
      <c r="A439" s="20"/>
      <c r="B439" s="20"/>
      <c r="C439" s="20"/>
      <c r="D439" s="20"/>
      <c r="E439" s="20"/>
      <c r="F439" s="20"/>
      <c r="G439" s="20"/>
      <c r="H439" s="20"/>
      <c r="I439" s="20"/>
      <c r="J439" s="20"/>
      <c r="K439" s="20"/>
      <c r="L439" s="20"/>
    </row>
    <row r="440" spans="1:12" s="21" customFormat="1" x14ac:dyDescent="0.25">
      <c r="A440" s="20"/>
      <c r="B440" s="20"/>
      <c r="C440" s="20"/>
      <c r="D440" s="20"/>
      <c r="E440" s="20"/>
      <c r="F440" s="20"/>
      <c r="G440" s="20"/>
      <c r="H440" s="20"/>
      <c r="I440" s="20"/>
      <c r="J440" s="20"/>
      <c r="K440" s="20"/>
      <c r="L440" s="20"/>
    </row>
    <row r="441" spans="1:12" s="21" customFormat="1" x14ac:dyDescent="0.25">
      <c r="A441" s="20"/>
      <c r="B441" s="20"/>
      <c r="C441" s="20"/>
      <c r="D441" s="20"/>
      <c r="E441" s="20"/>
      <c r="F441" s="20"/>
      <c r="G441" s="20"/>
      <c r="H441" s="20"/>
      <c r="I441" s="20"/>
      <c r="J441" s="20"/>
      <c r="K441" s="20"/>
      <c r="L441" s="20"/>
    </row>
    <row r="442" spans="1:12" s="21" customFormat="1" x14ac:dyDescent="0.25">
      <c r="A442" s="20"/>
      <c r="B442" s="20"/>
      <c r="C442" s="20"/>
      <c r="D442" s="20"/>
      <c r="E442" s="20"/>
      <c r="F442" s="20"/>
      <c r="G442" s="20"/>
      <c r="H442" s="20"/>
      <c r="I442" s="20"/>
      <c r="J442" s="20"/>
      <c r="K442" s="20"/>
      <c r="L442" s="20"/>
    </row>
    <row r="443" spans="1:12" s="21" customFormat="1" x14ac:dyDescent="0.25">
      <c r="A443" s="20"/>
      <c r="B443" s="20"/>
      <c r="C443" s="20"/>
      <c r="D443" s="20"/>
      <c r="E443" s="20"/>
      <c r="F443" s="20"/>
      <c r="G443" s="20"/>
      <c r="H443" s="20"/>
      <c r="I443" s="20"/>
      <c r="J443" s="20"/>
      <c r="K443" s="20"/>
      <c r="L443" s="20"/>
    </row>
    <row r="444" spans="1:12" s="21" customFormat="1" x14ac:dyDescent="0.25">
      <c r="A444" s="20"/>
      <c r="B444" s="20"/>
      <c r="C444" s="20"/>
      <c r="D444" s="20"/>
      <c r="E444" s="20"/>
      <c r="F444" s="20"/>
      <c r="G444" s="20"/>
      <c r="H444" s="20"/>
      <c r="I444" s="20"/>
      <c r="J444" s="20"/>
      <c r="K444" s="20"/>
      <c r="L444" s="20"/>
    </row>
    <row r="445" spans="1:12" s="21" customFormat="1" x14ac:dyDescent="0.25">
      <c r="A445" s="20"/>
      <c r="B445" s="20"/>
      <c r="C445" s="20"/>
      <c r="D445" s="20"/>
      <c r="E445" s="20"/>
      <c r="F445" s="20"/>
      <c r="G445" s="20"/>
      <c r="H445" s="20"/>
      <c r="I445" s="20"/>
      <c r="J445" s="20"/>
      <c r="K445" s="20"/>
      <c r="L445" s="20"/>
    </row>
    <row r="446" spans="1:12" s="21" customFormat="1" x14ac:dyDescent="0.25">
      <c r="A446" s="20"/>
      <c r="B446" s="20"/>
      <c r="C446" s="20"/>
      <c r="D446" s="20"/>
      <c r="E446" s="20"/>
      <c r="F446" s="20"/>
      <c r="G446" s="20"/>
      <c r="H446" s="20"/>
      <c r="I446" s="20"/>
      <c r="J446" s="20"/>
      <c r="K446" s="20"/>
      <c r="L446" s="20"/>
    </row>
    <row r="447" spans="1:12" s="21" customFormat="1" x14ac:dyDescent="0.25">
      <c r="A447" s="20"/>
      <c r="B447" s="20"/>
      <c r="C447" s="20"/>
      <c r="D447" s="20"/>
      <c r="E447" s="20"/>
      <c r="F447" s="20"/>
      <c r="G447" s="20"/>
      <c r="H447" s="20"/>
      <c r="I447" s="20"/>
      <c r="J447" s="20"/>
      <c r="K447" s="20"/>
      <c r="L447" s="20"/>
    </row>
    <row r="448" spans="1:12" s="21" customFormat="1" x14ac:dyDescent="0.25">
      <c r="A448" s="20"/>
      <c r="B448" s="20"/>
      <c r="C448" s="20"/>
      <c r="D448" s="20"/>
      <c r="E448" s="20"/>
      <c r="F448" s="20"/>
      <c r="G448" s="20"/>
      <c r="H448" s="20"/>
      <c r="I448" s="20"/>
      <c r="J448" s="20"/>
      <c r="K448" s="20"/>
      <c r="L448" s="20"/>
    </row>
    <row r="449" spans="1:12" s="21" customFormat="1" x14ac:dyDescent="0.25">
      <c r="A449" s="20"/>
      <c r="B449" s="20"/>
      <c r="C449" s="20"/>
      <c r="D449" s="20"/>
      <c r="E449" s="20"/>
      <c r="F449" s="20"/>
      <c r="G449" s="20"/>
      <c r="H449" s="20"/>
      <c r="I449" s="20"/>
      <c r="J449" s="20"/>
      <c r="K449" s="20"/>
      <c r="L449" s="20"/>
    </row>
    <row r="450" spans="1:12" s="21" customFormat="1" x14ac:dyDescent="0.25">
      <c r="A450" s="20"/>
      <c r="B450" s="20"/>
      <c r="C450" s="20"/>
      <c r="D450" s="20"/>
      <c r="E450" s="20"/>
      <c r="F450" s="20"/>
      <c r="G450" s="20"/>
      <c r="H450" s="20"/>
      <c r="I450" s="20"/>
      <c r="J450" s="20"/>
      <c r="K450" s="20"/>
      <c r="L450" s="20"/>
    </row>
    <row r="451" spans="1:12" s="21" customFormat="1" x14ac:dyDescent="0.25">
      <c r="A451" s="20"/>
      <c r="B451" s="20"/>
      <c r="C451" s="20"/>
      <c r="D451" s="20"/>
      <c r="E451" s="20"/>
      <c r="F451" s="20"/>
      <c r="G451" s="20"/>
      <c r="H451" s="20"/>
      <c r="I451" s="20"/>
      <c r="J451" s="20"/>
      <c r="K451" s="20"/>
      <c r="L451" s="20"/>
    </row>
    <row r="452" spans="1:12" s="21" customFormat="1" x14ac:dyDescent="0.25">
      <c r="A452" s="20"/>
      <c r="B452" s="20"/>
      <c r="C452" s="20"/>
      <c r="D452" s="20"/>
      <c r="E452" s="20"/>
      <c r="F452" s="20"/>
      <c r="G452" s="20"/>
      <c r="H452" s="20"/>
      <c r="I452" s="20"/>
      <c r="J452" s="20"/>
      <c r="K452" s="20"/>
      <c r="L452" s="20"/>
    </row>
    <row r="453" spans="1:12" s="21" customFormat="1" x14ac:dyDescent="0.25">
      <c r="A453" s="20"/>
      <c r="B453" s="20"/>
      <c r="C453" s="20"/>
      <c r="D453" s="20"/>
      <c r="E453" s="20"/>
      <c r="F453" s="20"/>
      <c r="G453" s="20"/>
      <c r="H453" s="20"/>
      <c r="I453" s="20"/>
      <c r="J453" s="20"/>
      <c r="K453" s="20"/>
      <c r="L453" s="20"/>
    </row>
    <row r="454" spans="1:12" s="21" customFormat="1" x14ac:dyDescent="0.25">
      <c r="A454" s="20"/>
      <c r="B454" s="20"/>
      <c r="C454" s="20"/>
      <c r="D454" s="20"/>
      <c r="E454" s="20"/>
      <c r="F454" s="20"/>
      <c r="G454" s="20"/>
      <c r="H454" s="20"/>
      <c r="I454" s="20"/>
      <c r="J454" s="20"/>
      <c r="K454" s="20"/>
      <c r="L454" s="20"/>
    </row>
    <row r="455" spans="1:12" s="21" customFormat="1" x14ac:dyDescent="0.25">
      <c r="A455" s="20"/>
      <c r="B455" s="20"/>
      <c r="C455" s="20"/>
      <c r="D455" s="20"/>
      <c r="E455" s="20"/>
      <c r="F455" s="20"/>
      <c r="G455" s="20"/>
      <c r="H455" s="20"/>
      <c r="I455" s="20"/>
      <c r="J455" s="20"/>
      <c r="K455" s="20"/>
      <c r="L455" s="20"/>
    </row>
    <row r="456" spans="1:12" s="21" customFormat="1" x14ac:dyDescent="0.25">
      <c r="A456" s="20"/>
      <c r="B456" s="20"/>
      <c r="C456" s="20"/>
      <c r="D456" s="20"/>
      <c r="E456" s="20"/>
      <c r="F456" s="20"/>
      <c r="G456" s="20"/>
      <c r="H456" s="20"/>
      <c r="I456" s="20"/>
      <c r="J456" s="20"/>
      <c r="K456" s="20"/>
      <c r="L456" s="20"/>
    </row>
    <row r="457" spans="1:12" s="21" customFormat="1" x14ac:dyDescent="0.25">
      <c r="A457" s="20"/>
      <c r="B457" s="20"/>
      <c r="C457" s="20"/>
      <c r="D457" s="20"/>
      <c r="E457" s="20"/>
      <c r="F457" s="20"/>
      <c r="G457" s="20"/>
      <c r="H457" s="20"/>
      <c r="I457" s="20"/>
      <c r="J457" s="20"/>
      <c r="K457" s="20"/>
      <c r="L457" s="20"/>
    </row>
    <row r="458" spans="1:12" s="21" customFormat="1" x14ac:dyDescent="0.25">
      <c r="A458" s="20"/>
      <c r="B458" s="20"/>
      <c r="C458" s="20"/>
      <c r="D458" s="20"/>
      <c r="E458" s="20"/>
      <c r="F458" s="20"/>
      <c r="G458" s="20"/>
      <c r="H458" s="20"/>
      <c r="I458" s="20"/>
      <c r="J458" s="20"/>
      <c r="K458" s="20"/>
      <c r="L458" s="20"/>
    </row>
    <row r="459" spans="1:12" s="21" customFormat="1" x14ac:dyDescent="0.25">
      <c r="A459" s="20"/>
      <c r="B459" s="20"/>
      <c r="C459" s="20"/>
      <c r="D459" s="20"/>
      <c r="E459" s="20"/>
      <c r="F459" s="20"/>
      <c r="G459" s="20"/>
      <c r="H459" s="20"/>
      <c r="I459" s="20"/>
      <c r="J459" s="20"/>
      <c r="K459" s="20"/>
      <c r="L459" s="20"/>
    </row>
    <row r="460" spans="1:12" s="21" customFormat="1" x14ac:dyDescent="0.25">
      <c r="A460" s="20"/>
      <c r="B460" s="20"/>
      <c r="C460" s="20"/>
      <c r="D460" s="20"/>
      <c r="E460" s="20"/>
      <c r="F460" s="20"/>
      <c r="G460" s="20"/>
      <c r="H460" s="20"/>
      <c r="I460" s="20"/>
      <c r="J460" s="20"/>
      <c r="K460" s="20"/>
      <c r="L460" s="20"/>
    </row>
    <row r="461" spans="1:12" s="21" customFormat="1" x14ac:dyDescent="0.25">
      <c r="A461" s="20"/>
      <c r="B461" s="20"/>
      <c r="C461" s="20"/>
      <c r="D461" s="20"/>
      <c r="E461" s="20"/>
      <c r="F461" s="20"/>
      <c r="G461" s="20"/>
      <c r="H461" s="20"/>
      <c r="I461" s="20"/>
      <c r="J461" s="20"/>
      <c r="K461" s="20"/>
      <c r="L461" s="20"/>
    </row>
    <row r="462" spans="1:12" s="21" customFormat="1" x14ac:dyDescent="0.25">
      <c r="A462" s="20"/>
      <c r="B462" s="20"/>
      <c r="C462" s="20"/>
      <c r="D462" s="20"/>
      <c r="E462" s="20"/>
      <c r="F462" s="20"/>
      <c r="G462" s="20"/>
      <c r="H462" s="20"/>
      <c r="I462" s="20"/>
      <c r="J462" s="20"/>
      <c r="K462" s="20"/>
      <c r="L462" s="20"/>
    </row>
    <row r="463" spans="1:12" s="21" customFormat="1" x14ac:dyDescent="0.25">
      <c r="A463" s="20"/>
      <c r="B463" s="20"/>
      <c r="C463" s="20"/>
      <c r="D463" s="20"/>
      <c r="E463" s="20"/>
      <c r="F463" s="20"/>
      <c r="G463" s="20"/>
      <c r="H463" s="20"/>
      <c r="I463" s="20"/>
      <c r="J463" s="20"/>
      <c r="K463" s="20"/>
      <c r="L463" s="20"/>
    </row>
    <row r="464" spans="1:12" s="21" customFormat="1" x14ac:dyDescent="0.25">
      <c r="A464" s="20"/>
      <c r="B464" s="20"/>
      <c r="C464" s="20"/>
      <c r="D464" s="20"/>
      <c r="E464" s="20"/>
      <c r="F464" s="20"/>
      <c r="G464" s="20"/>
      <c r="H464" s="20"/>
      <c r="I464" s="20"/>
      <c r="J464" s="20"/>
      <c r="K464" s="20"/>
      <c r="L464" s="20"/>
    </row>
    <row r="465" spans="2:9" x14ac:dyDescent="0.25">
      <c r="B465" s="20"/>
      <c r="C465" s="20"/>
      <c r="D465" s="20"/>
      <c r="E465" s="20"/>
      <c r="F465" s="20"/>
      <c r="G465" s="20"/>
      <c r="H465" s="20"/>
      <c r="I465" s="20"/>
    </row>
    <row r="466" spans="2:9" x14ac:dyDescent="0.25">
      <c r="B466" s="20"/>
      <c r="C466" s="20"/>
      <c r="D466" s="20"/>
      <c r="E466" s="20"/>
      <c r="F466" s="20"/>
      <c r="G466" s="20"/>
      <c r="H466" s="20"/>
      <c r="I466" s="20"/>
    </row>
    <row r="467" spans="2:9" x14ac:dyDescent="0.25">
      <c r="B467" s="20"/>
      <c r="C467" s="20"/>
      <c r="D467" s="20"/>
      <c r="E467" s="20"/>
      <c r="F467" s="20"/>
      <c r="G467" s="20"/>
      <c r="H467" s="20"/>
      <c r="I467" s="20"/>
    </row>
    <row r="468" spans="2:9" x14ac:dyDescent="0.25">
      <c r="B468" s="20"/>
      <c r="C468" s="20"/>
      <c r="D468" s="20"/>
      <c r="E468" s="20"/>
      <c r="F468" s="20"/>
      <c r="G468" s="20"/>
      <c r="H468" s="20"/>
      <c r="I468" s="20"/>
    </row>
    <row r="469" spans="2:9" x14ac:dyDescent="0.25">
      <c r="B469" s="20"/>
      <c r="C469" s="20"/>
      <c r="D469" s="20"/>
      <c r="E469" s="20"/>
      <c r="F469" s="20"/>
      <c r="G469" s="20"/>
      <c r="H469" s="20"/>
      <c r="I469" s="20"/>
    </row>
    <row r="470" spans="2:9" x14ac:dyDescent="0.25">
      <c r="B470" s="20"/>
      <c r="C470" s="20"/>
      <c r="D470" s="20"/>
      <c r="E470" s="20"/>
      <c r="F470" s="20"/>
      <c r="G470" s="20"/>
      <c r="H470" s="20"/>
      <c r="I470" s="20"/>
    </row>
    <row r="471" spans="2:9" x14ac:dyDescent="0.25">
      <c r="B471" s="20"/>
      <c r="C471" s="20"/>
      <c r="D471" s="20"/>
      <c r="E471" s="20"/>
      <c r="F471" s="20"/>
      <c r="G471" s="20"/>
      <c r="H471" s="20"/>
      <c r="I471" s="20"/>
    </row>
  </sheetData>
  <mergeCells count="173">
    <mergeCell ref="B3:H12"/>
    <mergeCell ref="C16:D16"/>
    <mergeCell ref="C17:D17"/>
    <mergeCell ref="D29:F29"/>
    <mergeCell ref="I35:J35"/>
    <mergeCell ref="E40:H40"/>
    <mergeCell ref="I40:J40"/>
    <mergeCell ref="B14:F14"/>
    <mergeCell ref="B15:F15"/>
    <mergeCell ref="I33:J33"/>
    <mergeCell ref="E34:H34"/>
    <mergeCell ref="I34:J34"/>
    <mergeCell ref="E22:H22"/>
    <mergeCell ref="E24:H24"/>
    <mergeCell ref="E25:H25"/>
    <mergeCell ref="I23:J23"/>
    <mergeCell ref="I24:J24"/>
    <mergeCell ref="I25:J25"/>
    <mergeCell ref="E31:H31"/>
    <mergeCell ref="I32:J32"/>
    <mergeCell ref="E23:H23"/>
    <mergeCell ref="I26:J26"/>
    <mergeCell ref="E21:F21"/>
    <mergeCell ref="B22:D22"/>
    <mergeCell ref="I53:J53"/>
    <mergeCell ref="E68:H68"/>
    <mergeCell ref="I68:J68"/>
    <mergeCell ref="E69:H69"/>
    <mergeCell ref="I69:J69"/>
    <mergeCell ref="E52:H52"/>
    <mergeCell ref="I44:J44"/>
    <mergeCell ref="I41:J41"/>
    <mergeCell ref="E42:H42"/>
    <mergeCell ref="I42:J42"/>
    <mergeCell ref="E43:H43"/>
    <mergeCell ref="I43:J43"/>
    <mergeCell ref="E57:F57"/>
    <mergeCell ref="E48:F48"/>
    <mergeCell ref="I49:J49"/>
    <mergeCell ref="E50:H50"/>
    <mergeCell ref="I50:J50"/>
    <mergeCell ref="E51:H51"/>
    <mergeCell ref="I51:J51"/>
    <mergeCell ref="E49:H49"/>
    <mergeCell ref="E70:H70"/>
    <mergeCell ref="I58:J58"/>
    <mergeCell ref="E59:H59"/>
    <mergeCell ref="I59:J59"/>
    <mergeCell ref="E60:H60"/>
    <mergeCell ref="I60:J60"/>
    <mergeCell ref="E58:H58"/>
    <mergeCell ref="B77:D77"/>
    <mergeCell ref="B78:D78"/>
    <mergeCell ref="C66:D66"/>
    <mergeCell ref="E66:F66"/>
    <mergeCell ref="B61:D61"/>
    <mergeCell ref="B62:D62"/>
    <mergeCell ref="E71:H71"/>
    <mergeCell ref="I71:J71"/>
    <mergeCell ref="I67:J67"/>
    <mergeCell ref="I61:J61"/>
    <mergeCell ref="I62:J62"/>
    <mergeCell ref="B58:D58"/>
    <mergeCell ref="B59:D59"/>
    <mergeCell ref="B60:D60"/>
    <mergeCell ref="B79:D79"/>
    <mergeCell ref="B80:D80"/>
    <mergeCell ref="B67:D67"/>
    <mergeCell ref="B68:D68"/>
    <mergeCell ref="B69:D69"/>
    <mergeCell ref="B70:D70"/>
    <mergeCell ref="B71:D71"/>
    <mergeCell ref="K22:L22"/>
    <mergeCell ref="K23:L23"/>
    <mergeCell ref="K24:L24"/>
    <mergeCell ref="K25:L25"/>
    <mergeCell ref="K26:L26"/>
    <mergeCell ref="I22:J22"/>
    <mergeCell ref="E79:H79"/>
    <mergeCell ref="I79:J79"/>
    <mergeCell ref="E80:H80"/>
    <mergeCell ref="I80:J80"/>
    <mergeCell ref="I76:J76"/>
    <mergeCell ref="E77:H77"/>
    <mergeCell ref="I77:J77"/>
    <mergeCell ref="E78:H78"/>
    <mergeCell ref="I78:J78"/>
    <mergeCell ref="E76:H76"/>
    <mergeCell ref="D65:F65"/>
    <mergeCell ref="B20:B21"/>
    <mergeCell ref="B29:B30"/>
    <mergeCell ref="C21:D21"/>
    <mergeCell ref="D20:F20"/>
    <mergeCell ref="C30:D30"/>
    <mergeCell ref="E30:F30"/>
    <mergeCell ref="E26:H26"/>
    <mergeCell ref="E67:H67"/>
    <mergeCell ref="E61:H61"/>
    <mergeCell ref="E62:H62"/>
    <mergeCell ref="B65:B66"/>
    <mergeCell ref="D56:F56"/>
    <mergeCell ref="E53:H53"/>
    <mergeCell ref="B56:B57"/>
    <mergeCell ref="C57:D57"/>
    <mergeCell ref="B24:D24"/>
    <mergeCell ref="B25:D25"/>
    <mergeCell ref="B26:D26"/>
    <mergeCell ref="B31:D31"/>
    <mergeCell ref="B32:D32"/>
    <mergeCell ref="B33:D33"/>
    <mergeCell ref="B34:D34"/>
    <mergeCell ref="B35:D35"/>
    <mergeCell ref="B23:D23"/>
    <mergeCell ref="K31:L31"/>
    <mergeCell ref="K40:L40"/>
    <mergeCell ref="K49:L49"/>
    <mergeCell ref="B52:D52"/>
    <mergeCell ref="E32:H32"/>
    <mergeCell ref="E35:H35"/>
    <mergeCell ref="E41:H41"/>
    <mergeCell ref="E33:H33"/>
    <mergeCell ref="E44:H44"/>
    <mergeCell ref="B47:B48"/>
    <mergeCell ref="B38:B39"/>
    <mergeCell ref="I31:J31"/>
    <mergeCell ref="I52:J52"/>
    <mergeCell ref="D38:F38"/>
    <mergeCell ref="C39:D39"/>
    <mergeCell ref="E39:F39"/>
    <mergeCell ref="D47:F47"/>
    <mergeCell ref="C48:D48"/>
    <mergeCell ref="K32:L32"/>
    <mergeCell ref="K33:L33"/>
    <mergeCell ref="K34:L34"/>
    <mergeCell ref="K35:L35"/>
    <mergeCell ref="K51:L51"/>
    <mergeCell ref="K52:L52"/>
    <mergeCell ref="K41:L41"/>
    <mergeCell ref="K58:L58"/>
    <mergeCell ref="K67:L67"/>
    <mergeCell ref="K76:L76"/>
    <mergeCell ref="B40:D40"/>
    <mergeCell ref="B41:D41"/>
    <mergeCell ref="B42:D42"/>
    <mergeCell ref="B43:D43"/>
    <mergeCell ref="B44:D44"/>
    <mergeCell ref="B49:D49"/>
    <mergeCell ref="B50:D50"/>
    <mergeCell ref="B51:D51"/>
    <mergeCell ref="B53:D53"/>
    <mergeCell ref="I70:J70"/>
    <mergeCell ref="B74:B75"/>
    <mergeCell ref="D74:F74"/>
    <mergeCell ref="C75:D75"/>
    <mergeCell ref="E75:F75"/>
    <mergeCell ref="B76:D76"/>
    <mergeCell ref="K42:L42"/>
    <mergeCell ref="K43:L43"/>
    <mergeCell ref="K44:L44"/>
    <mergeCell ref="K50:L50"/>
    <mergeCell ref="K53:L53"/>
    <mergeCell ref="K59:L59"/>
    <mergeCell ref="K60:L60"/>
    <mergeCell ref="K80:L80"/>
    <mergeCell ref="K61:L61"/>
    <mergeCell ref="K62:L62"/>
    <mergeCell ref="K68:L68"/>
    <mergeCell ref="K69:L69"/>
    <mergeCell ref="K70:L70"/>
    <mergeCell ref="K71:L71"/>
    <mergeCell ref="K77:L77"/>
    <mergeCell ref="K78:L78"/>
    <mergeCell ref="K79:L79"/>
  </mergeCells>
  <dataValidations count="7">
    <dataValidation type="list" allowBlank="1" showInputMessage="1" showErrorMessage="1" sqref="B20" xr:uid="{00000000-0002-0000-0400-000000000000}">
      <formula1>"[Expenditure Period], Milestone 1, Year 1"</formula1>
    </dataValidation>
    <dataValidation type="list" allowBlank="1" showInputMessage="1" showErrorMessage="1" sqref="B29" xr:uid="{00000000-0002-0000-0400-000001000000}">
      <formula1>"[Expenditure Period], Milestone 2, Year 2"</formula1>
    </dataValidation>
    <dataValidation type="list" allowBlank="1" showInputMessage="1" showErrorMessage="1" sqref="B38" xr:uid="{00000000-0002-0000-0400-000002000000}">
      <formula1>"[Expenditure Period], Milestone 3, Year 3"</formula1>
    </dataValidation>
    <dataValidation type="list" allowBlank="1" showInputMessage="1" showErrorMessage="1" sqref="B47" xr:uid="{00000000-0002-0000-0400-000003000000}">
      <formula1>"[Expenditure Period], Milestone 4, Year 4"</formula1>
    </dataValidation>
    <dataValidation type="list" allowBlank="1" showInputMessage="1" showErrorMessage="1" sqref="B56" xr:uid="{00000000-0002-0000-0400-000004000000}">
      <formula1>"[Expenditure Period], Milestone 5, Year 5"</formula1>
    </dataValidation>
    <dataValidation type="list" allowBlank="1" showInputMessage="1" showErrorMessage="1" sqref="B65" xr:uid="{00000000-0002-0000-0400-000005000000}">
      <formula1>"[Expenditure Period], Milestone 6, Year 6"</formula1>
    </dataValidation>
    <dataValidation type="list" allowBlank="1" showInputMessage="1" showErrorMessage="1" sqref="B74" xr:uid="{00000000-0002-0000-0400-000006000000}">
      <formula1>"[Expenditure Period], Milestone 7, Year 7"</formula1>
    </dataValidation>
  </dataValidations>
  <pageMargins left="0.25" right="0.25" top="0.75" bottom="0.75" header="0.3" footer="0.3"/>
  <pageSetup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E7A40"/>
    <pageSetUpPr fitToPage="1"/>
  </sheetPr>
  <dimension ref="B1:P71"/>
  <sheetViews>
    <sheetView zoomScale="90" zoomScaleNormal="90" workbookViewId="0">
      <selection activeCell="C20" sqref="C20:D20"/>
    </sheetView>
  </sheetViews>
  <sheetFormatPr defaultColWidth="9.140625" defaultRowHeight="15" x14ac:dyDescent="0.25"/>
  <cols>
    <col min="1" max="1" width="3.42578125" style="5" customWidth="1"/>
    <col min="2" max="2" width="42.140625" style="5" customWidth="1"/>
    <col min="3" max="16" width="13" style="5" customWidth="1"/>
    <col min="17" max="16384" width="9.140625" style="5"/>
  </cols>
  <sheetData>
    <row r="1" spans="2:16" s="4" customFormat="1" ht="26.25" x14ac:dyDescent="0.25">
      <c r="B1" s="173" t="s">
        <v>46</v>
      </c>
    </row>
    <row r="2" spans="2:16" x14ac:dyDescent="0.25">
      <c r="C2" s="6"/>
      <c r="D2" s="6"/>
    </row>
    <row r="3" spans="2:16" s="184" customFormat="1" ht="18" customHeight="1" x14ac:dyDescent="0.25">
      <c r="B3" s="407" t="s">
        <v>47</v>
      </c>
      <c r="C3" s="467"/>
      <c r="D3" s="467"/>
      <c r="E3" s="467"/>
      <c r="F3" s="467"/>
      <c r="G3" s="467"/>
      <c r="H3" s="467"/>
      <c r="I3" s="467"/>
      <c r="J3" s="467"/>
    </row>
    <row r="4" spans="2:16" s="184" customFormat="1" ht="18.75" x14ac:dyDescent="0.25">
      <c r="B4" s="467"/>
      <c r="C4" s="467"/>
      <c r="D4" s="467"/>
      <c r="E4" s="467"/>
      <c r="F4" s="467"/>
      <c r="G4" s="467"/>
      <c r="H4" s="467"/>
      <c r="I4" s="467"/>
      <c r="J4" s="467"/>
    </row>
    <row r="5" spans="2:16" s="184" customFormat="1" ht="18.75" x14ac:dyDescent="0.25">
      <c r="B5" s="467"/>
      <c r="C5" s="467"/>
      <c r="D5" s="467"/>
      <c r="E5" s="467"/>
      <c r="F5" s="467"/>
      <c r="G5" s="467"/>
      <c r="H5" s="467"/>
      <c r="I5" s="467"/>
      <c r="J5" s="467"/>
    </row>
    <row r="6" spans="2:16" s="184" customFormat="1" ht="18.75" x14ac:dyDescent="0.25">
      <c r="B6" s="467"/>
      <c r="C6" s="467"/>
      <c r="D6" s="467"/>
      <c r="E6" s="467"/>
      <c r="F6" s="467"/>
      <c r="G6" s="467"/>
      <c r="H6" s="467"/>
      <c r="I6" s="467"/>
      <c r="J6" s="467"/>
    </row>
    <row r="7" spans="2:16" s="184" customFormat="1" ht="18.75" x14ac:dyDescent="0.25">
      <c r="B7" s="467"/>
      <c r="C7" s="467"/>
      <c r="D7" s="467"/>
      <c r="E7" s="467"/>
      <c r="F7" s="467"/>
      <c r="G7" s="467"/>
      <c r="H7" s="467"/>
      <c r="I7" s="467"/>
      <c r="J7" s="467"/>
    </row>
    <row r="8" spans="2:16" ht="15.75" thickBot="1" x14ac:dyDescent="0.3"/>
    <row r="9" spans="2:16" ht="21" x14ac:dyDescent="0.25">
      <c r="B9" s="409" t="s">
        <v>48</v>
      </c>
      <c r="C9" s="410"/>
      <c r="D9" s="410"/>
      <c r="E9" s="410"/>
      <c r="F9" s="410"/>
      <c r="G9" s="410"/>
      <c r="H9" s="410"/>
      <c r="I9" s="410"/>
      <c r="J9" s="410"/>
      <c r="K9" s="410"/>
      <c r="L9" s="410"/>
      <c r="M9" s="410"/>
      <c r="N9" s="410"/>
      <c r="O9" s="410"/>
      <c r="P9" s="411"/>
    </row>
    <row r="10" spans="2:16" ht="16.5" customHeight="1" x14ac:dyDescent="0.25">
      <c r="B10" s="465" t="s">
        <v>49</v>
      </c>
      <c r="C10" s="404" t="str">
        <f>'Work Plan'!B20</f>
        <v>[Expenditure Period]</v>
      </c>
      <c r="D10" s="405"/>
      <c r="E10" s="405" t="str">
        <f>'Work Plan'!B29</f>
        <v>[Expenditure Period]</v>
      </c>
      <c r="F10" s="405"/>
      <c r="G10" s="405" t="str">
        <f>'Work Plan'!B38</f>
        <v>[Expenditure Period]</v>
      </c>
      <c r="H10" s="405"/>
      <c r="I10" s="405" t="str">
        <f>'Work Plan'!B47</f>
        <v>[Expenditure Period]</v>
      </c>
      <c r="J10" s="405"/>
      <c r="K10" s="404" t="str">
        <f>'Work Plan'!B56</f>
        <v>[Expenditure Period]</v>
      </c>
      <c r="L10" s="405"/>
      <c r="M10" s="405" t="str">
        <f>'Work Plan'!B65</f>
        <v>[Expenditure Period]</v>
      </c>
      <c r="N10" s="405"/>
      <c r="O10" s="405" t="str">
        <f>'Work Plan'!B74</f>
        <v>[Expenditure Period]</v>
      </c>
      <c r="P10" s="406"/>
    </row>
    <row r="11" spans="2:16" ht="16.5" customHeight="1" thickBot="1" x14ac:dyDescent="0.3">
      <c r="B11" s="466"/>
      <c r="C11" s="122" t="s">
        <v>20</v>
      </c>
      <c r="D11" s="99" t="s">
        <v>21</v>
      </c>
      <c r="E11" s="99" t="s">
        <v>20</v>
      </c>
      <c r="F11" s="99" t="s">
        <v>21</v>
      </c>
      <c r="G11" s="99" t="s">
        <v>20</v>
      </c>
      <c r="H11" s="99" t="s">
        <v>21</v>
      </c>
      <c r="I11" s="99" t="s">
        <v>20</v>
      </c>
      <c r="J11" s="99" t="s">
        <v>21</v>
      </c>
      <c r="K11" s="122" t="s">
        <v>20</v>
      </c>
      <c r="L11" s="99" t="s">
        <v>21</v>
      </c>
      <c r="M11" s="99" t="s">
        <v>20</v>
      </c>
      <c r="N11" s="99" t="s">
        <v>21</v>
      </c>
      <c r="O11" s="99" t="s">
        <v>20</v>
      </c>
      <c r="P11" s="107" t="s">
        <v>21</v>
      </c>
    </row>
    <row r="12" spans="2:16" ht="15.75" x14ac:dyDescent="0.25">
      <c r="B12" s="128" t="s">
        <v>50</v>
      </c>
      <c r="C12" s="123">
        <v>0</v>
      </c>
      <c r="D12" s="98">
        <v>0</v>
      </c>
      <c r="E12" s="98">
        <v>0</v>
      </c>
      <c r="F12" s="98">
        <v>0</v>
      </c>
      <c r="G12" s="98">
        <v>0</v>
      </c>
      <c r="H12" s="98">
        <v>0</v>
      </c>
      <c r="I12" s="98">
        <v>0</v>
      </c>
      <c r="J12" s="98">
        <v>0</v>
      </c>
      <c r="K12" s="123">
        <v>0</v>
      </c>
      <c r="L12" s="98">
        <v>0</v>
      </c>
      <c r="M12" s="98">
        <v>0</v>
      </c>
      <c r="N12" s="98">
        <v>0</v>
      </c>
      <c r="O12" s="98">
        <v>0</v>
      </c>
      <c r="P12" s="117">
        <v>0</v>
      </c>
    </row>
    <row r="13" spans="2:16" ht="15.75" x14ac:dyDescent="0.25">
      <c r="B13" s="129" t="s">
        <v>51</v>
      </c>
      <c r="C13" s="124">
        <v>0</v>
      </c>
      <c r="D13" s="96">
        <v>0</v>
      </c>
      <c r="E13" s="96">
        <v>0</v>
      </c>
      <c r="F13" s="96">
        <v>0</v>
      </c>
      <c r="G13" s="96">
        <v>0</v>
      </c>
      <c r="H13" s="96">
        <v>0</v>
      </c>
      <c r="I13" s="96">
        <v>0</v>
      </c>
      <c r="J13" s="96">
        <v>0</v>
      </c>
      <c r="K13" s="124">
        <v>0</v>
      </c>
      <c r="L13" s="96">
        <v>0</v>
      </c>
      <c r="M13" s="96">
        <v>0</v>
      </c>
      <c r="N13" s="96">
        <v>0</v>
      </c>
      <c r="O13" s="96">
        <v>0</v>
      </c>
      <c r="P13" s="118">
        <v>0</v>
      </c>
    </row>
    <row r="14" spans="2:16" ht="15.75" x14ac:dyDescent="0.25">
      <c r="B14" s="129" t="s">
        <v>52</v>
      </c>
      <c r="C14" s="124">
        <v>0</v>
      </c>
      <c r="D14" s="96">
        <v>0</v>
      </c>
      <c r="E14" s="96">
        <v>0</v>
      </c>
      <c r="F14" s="96">
        <v>0</v>
      </c>
      <c r="G14" s="96">
        <v>0</v>
      </c>
      <c r="H14" s="96">
        <v>0</v>
      </c>
      <c r="I14" s="96">
        <v>0</v>
      </c>
      <c r="J14" s="96">
        <v>0</v>
      </c>
      <c r="K14" s="124">
        <v>0</v>
      </c>
      <c r="L14" s="96">
        <v>0</v>
      </c>
      <c r="M14" s="96">
        <v>0</v>
      </c>
      <c r="N14" s="96">
        <v>0</v>
      </c>
      <c r="O14" s="96">
        <v>0</v>
      </c>
      <c r="P14" s="118">
        <v>0</v>
      </c>
    </row>
    <row r="15" spans="2:16" ht="15.75" x14ac:dyDescent="0.25">
      <c r="B15" s="129" t="s">
        <v>53</v>
      </c>
      <c r="C15" s="124">
        <v>0</v>
      </c>
      <c r="D15" s="96">
        <v>0</v>
      </c>
      <c r="E15" s="96">
        <v>0</v>
      </c>
      <c r="F15" s="96">
        <v>0</v>
      </c>
      <c r="G15" s="96">
        <v>0</v>
      </c>
      <c r="H15" s="96">
        <v>0</v>
      </c>
      <c r="I15" s="96">
        <v>0</v>
      </c>
      <c r="J15" s="96">
        <v>0</v>
      </c>
      <c r="K15" s="124">
        <v>0</v>
      </c>
      <c r="L15" s="96">
        <v>0</v>
      </c>
      <c r="M15" s="96">
        <v>0</v>
      </c>
      <c r="N15" s="96">
        <v>0</v>
      </c>
      <c r="O15" s="96">
        <v>0</v>
      </c>
      <c r="P15" s="118">
        <v>0</v>
      </c>
    </row>
    <row r="16" spans="2:16" ht="15.75" x14ac:dyDescent="0.25">
      <c r="B16" s="129" t="s">
        <v>54</v>
      </c>
      <c r="C16" s="124">
        <v>0</v>
      </c>
      <c r="D16" s="96">
        <v>0</v>
      </c>
      <c r="E16" s="96">
        <v>0</v>
      </c>
      <c r="F16" s="96">
        <v>0</v>
      </c>
      <c r="G16" s="96">
        <v>0</v>
      </c>
      <c r="H16" s="96">
        <v>0</v>
      </c>
      <c r="I16" s="96">
        <v>0</v>
      </c>
      <c r="J16" s="96">
        <v>0</v>
      </c>
      <c r="K16" s="124">
        <v>0</v>
      </c>
      <c r="L16" s="96">
        <v>0</v>
      </c>
      <c r="M16" s="96">
        <v>0</v>
      </c>
      <c r="N16" s="96">
        <v>0</v>
      </c>
      <c r="O16" s="96">
        <v>0</v>
      </c>
      <c r="P16" s="118">
        <v>0</v>
      </c>
    </row>
    <row r="17" spans="2:16" ht="16.5" thickBot="1" x14ac:dyDescent="0.3">
      <c r="B17" s="130" t="s">
        <v>55</v>
      </c>
      <c r="C17" s="125">
        <v>0</v>
      </c>
      <c r="D17" s="100">
        <v>0</v>
      </c>
      <c r="E17" s="100">
        <v>0</v>
      </c>
      <c r="F17" s="100">
        <v>0</v>
      </c>
      <c r="G17" s="100">
        <v>0</v>
      </c>
      <c r="H17" s="100">
        <v>0</v>
      </c>
      <c r="I17" s="100">
        <v>0</v>
      </c>
      <c r="J17" s="100">
        <v>0</v>
      </c>
      <c r="K17" s="125">
        <v>0</v>
      </c>
      <c r="L17" s="100">
        <v>0</v>
      </c>
      <c r="M17" s="100">
        <v>0</v>
      </c>
      <c r="N17" s="100">
        <v>0</v>
      </c>
      <c r="O17" s="100">
        <v>0</v>
      </c>
      <c r="P17" s="119">
        <v>0</v>
      </c>
    </row>
    <row r="18" spans="2:16" ht="15.75" x14ac:dyDescent="0.25">
      <c r="B18" s="131" t="s">
        <v>56</v>
      </c>
      <c r="C18" s="126">
        <f>SUM(C12:C17)</f>
        <v>0</v>
      </c>
      <c r="D18" s="101">
        <f t="shared" ref="D18:J18" si="0">SUM(D12:D17)</f>
        <v>0</v>
      </c>
      <c r="E18" s="101">
        <f t="shared" si="0"/>
        <v>0</v>
      </c>
      <c r="F18" s="101">
        <f t="shared" si="0"/>
        <v>0</v>
      </c>
      <c r="G18" s="101">
        <f t="shared" si="0"/>
        <v>0</v>
      </c>
      <c r="H18" s="101">
        <f t="shared" si="0"/>
        <v>0</v>
      </c>
      <c r="I18" s="101">
        <f t="shared" si="0"/>
        <v>0</v>
      </c>
      <c r="J18" s="101">
        <f t="shared" si="0"/>
        <v>0</v>
      </c>
      <c r="K18" s="126">
        <f>SUM(K12:K17)</f>
        <v>0</v>
      </c>
      <c r="L18" s="101">
        <f t="shared" ref="L18:P18" si="1">SUM(L12:L17)</f>
        <v>0</v>
      </c>
      <c r="M18" s="101">
        <f t="shared" si="1"/>
        <v>0</v>
      </c>
      <c r="N18" s="101">
        <f t="shared" si="1"/>
        <v>0</v>
      </c>
      <c r="O18" s="101">
        <f t="shared" si="1"/>
        <v>0</v>
      </c>
      <c r="P18" s="120">
        <f t="shared" si="1"/>
        <v>0</v>
      </c>
    </row>
    <row r="19" spans="2:16" ht="16.5" thickBot="1" x14ac:dyDescent="0.3">
      <c r="B19" s="132" t="s">
        <v>57</v>
      </c>
      <c r="C19" s="127">
        <v>0</v>
      </c>
      <c r="D19" s="102">
        <v>0</v>
      </c>
      <c r="E19" s="102">
        <v>0</v>
      </c>
      <c r="F19" s="102">
        <v>0</v>
      </c>
      <c r="G19" s="102">
        <v>0</v>
      </c>
      <c r="H19" s="102">
        <v>0</v>
      </c>
      <c r="I19" s="102">
        <v>0</v>
      </c>
      <c r="J19" s="102">
        <v>0</v>
      </c>
      <c r="K19" s="127">
        <v>0</v>
      </c>
      <c r="L19" s="102">
        <v>0</v>
      </c>
      <c r="M19" s="102">
        <v>0</v>
      </c>
      <c r="N19" s="102">
        <v>0</v>
      </c>
      <c r="O19" s="102">
        <v>0</v>
      </c>
      <c r="P19" s="121">
        <v>0</v>
      </c>
    </row>
    <row r="20" spans="2:16" ht="16.5" thickBot="1" x14ac:dyDescent="0.3">
      <c r="B20" s="133" t="s">
        <v>58</v>
      </c>
      <c r="C20" s="399">
        <f>SUM(C18:D19)</f>
        <v>0</v>
      </c>
      <c r="D20" s="400"/>
      <c r="E20" s="400">
        <f t="shared" ref="E20" si="2">SUM(E18:F19)</f>
        <v>0</v>
      </c>
      <c r="F20" s="400"/>
      <c r="G20" s="400">
        <f t="shared" ref="G20" si="3">SUM(G18:H19)</f>
        <v>0</v>
      </c>
      <c r="H20" s="400"/>
      <c r="I20" s="400">
        <f t="shared" ref="I20" si="4">SUM(I18:J19)</f>
        <v>0</v>
      </c>
      <c r="J20" s="400"/>
      <c r="K20" s="399">
        <f>SUM(K18:L19)</f>
        <v>0</v>
      </c>
      <c r="L20" s="400"/>
      <c r="M20" s="400">
        <f>SUM(M18:N19)</f>
        <v>0</v>
      </c>
      <c r="N20" s="400"/>
      <c r="O20" s="400">
        <f>SUM(O18:P19)</f>
        <v>0</v>
      </c>
      <c r="P20" s="401"/>
    </row>
    <row r="21" spans="2:16" ht="15.75" thickBot="1" x14ac:dyDescent="0.3">
      <c r="B21" s="15"/>
      <c r="C21" s="15"/>
      <c r="D21" s="15"/>
      <c r="E21" s="15"/>
      <c r="F21" s="15"/>
      <c r="G21" s="15"/>
      <c r="H21" s="15"/>
      <c r="I21" s="15"/>
      <c r="J21" s="15"/>
    </row>
    <row r="22" spans="2:16" ht="21" x14ac:dyDescent="0.25">
      <c r="B22" s="396" t="s">
        <v>59</v>
      </c>
      <c r="C22" s="397"/>
      <c r="D22" s="397"/>
      <c r="E22" s="397"/>
      <c r="F22" s="397"/>
      <c r="G22" s="397"/>
      <c r="H22" s="398"/>
      <c r="I22" s="16"/>
      <c r="J22" s="16"/>
    </row>
    <row r="23" spans="2:16" ht="15.75" x14ac:dyDescent="0.25">
      <c r="B23" s="465" t="s">
        <v>49</v>
      </c>
      <c r="C23" s="468" t="s">
        <v>60</v>
      </c>
      <c r="D23" s="469"/>
      <c r="E23" s="469" t="s">
        <v>61</v>
      </c>
      <c r="F23" s="469"/>
      <c r="G23" s="469" t="s">
        <v>62</v>
      </c>
      <c r="H23" s="470"/>
      <c r="I23" s="16"/>
      <c r="J23" s="16"/>
    </row>
    <row r="24" spans="2:16" ht="15" customHeight="1" thickBot="1" x14ac:dyDescent="0.3">
      <c r="B24" s="466"/>
      <c r="C24" s="122" t="s">
        <v>63</v>
      </c>
      <c r="D24" s="99" t="s">
        <v>64</v>
      </c>
      <c r="E24" s="99" t="s">
        <v>63</v>
      </c>
      <c r="F24" s="99" t="s">
        <v>64</v>
      </c>
      <c r="G24" s="99" t="s">
        <v>63</v>
      </c>
      <c r="H24" s="107" t="s">
        <v>22</v>
      </c>
      <c r="I24" s="16"/>
      <c r="J24" s="16"/>
    </row>
    <row r="25" spans="2:16" ht="15.75" x14ac:dyDescent="0.25">
      <c r="B25" s="128" t="s">
        <v>50</v>
      </c>
      <c r="C25" s="65">
        <f t="shared" ref="C25:C30" si="5">SUM(C12,E12,G12,I12,K12,M12,O12)</f>
        <v>0</v>
      </c>
      <c r="D25" s="105">
        <f>IF($G$33=0, 0, C25/$G$33)</f>
        <v>0</v>
      </c>
      <c r="E25" s="49">
        <f t="shared" ref="E25:E30" si="6">SUM(D12,F12,H12,J12,L12,N12,P12)</f>
        <v>0</v>
      </c>
      <c r="F25" s="105">
        <f>IF($G$33=0, 0, E25/$G$33)</f>
        <v>0</v>
      </c>
      <c r="G25" s="49">
        <f t="shared" ref="G25:G30" si="7">IF(SUM(C12:J12,K12:P12)=SUM(C25,E25),SUM(C25,E25),IF(SUM(C25,E25=0),"","ERROR"))</f>
        <v>0</v>
      </c>
      <c r="H25" s="106">
        <f>IF($G$33=0, 0, G25/$G$33)</f>
        <v>0</v>
      </c>
      <c r="I25" s="16"/>
      <c r="J25" s="16"/>
    </row>
    <row r="26" spans="2:16" ht="15.75" x14ac:dyDescent="0.25">
      <c r="B26" s="129" t="s">
        <v>51</v>
      </c>
      <c r="C26" s="66">
        <f t="shared" si="5"/>
        <v>0</v>
      </c>
      <c r="D26" s="103">
        <f t="shared" ref="D26:D29" si="8">IF($G$33=0, 0, C26/$G$33)</f>
        <v>0</v>
      </c>
      <c r="E26" s="48">
        <f t="shared" si="6"/>
        <v>0</v>
      </c>
      <c r="F26" s="103">
        <f t="shared" ref="F26:F30" si="9">IF($G$33=0, 0, E26/$G$33)</f>
        <v>0</v>
      </c>
      <c r="G26" s="48">
        <f t="shared" si="7"/>
        <v>0</v>
      </c>
      <c r="H26" s="104">
        <f t="shared" ref="H26:H32" si="10">IF($G$33=0, 0, G26/$G$33)</f>
        <v>0</v>
      </c>
      <c r="I26" s="16"/>
      <c r="J26" s="16"/>
    </row>
    <row r="27" spans="2:16" ht="15.75" x14ac:dyDescent="0.25">
      <c r="B27" s="129" t="s">
        <v>52</v>
      </c>
      <c r="C27" s="66">
        <f t="shared" si="5"/>
        <v>0</v>
      </c>
      <c r="D27" s="103">
        <f t="shared" si="8"/>
        <v>0</v>
      </c>
      <c r="E27" s="48">
        <f t="shared" si="6"/>
        <v>0</v>
      </c>
      <c r="F27" s="103">
        <f t="shared" si="9"/>
        <v>0</v>
      </c>
      <c r="G27" s="48">
        <f t="shared" si="7"/>
        <v>0</v>
      </c>
      <c r="H27" s="104">
        <f t="shared" si="10"/>
        <v>0</v>
      </c>
      <c r="I27" s="16"/>
      <c r="J27" s="16"/>
    </row>
    <row r="28" spans="2:16" ht="15.75" x14ac:dyDescent="0.25">
      <c r="B28" s="129" t="s">
        <v>53</v>
      </c>
      <c r="C28" s="66">
        <f t="shared" si="5"/>
        <v>0</v>
      </c>
      <c r="D28" s="103">
        <f t="shared" si="8"/>
        <v>0</v>
      </c>
      <c r="E28" s="48">
        <f t="shared" si="6"/>
        <v>0</v>
      </c>
      <c r="F28" s="103">
        <f t="shared" si="9"/>
        <v>0</v>
      </c>
      <c r="G28" s="48">
        <f t="shared" si="7"/>
        <v>0</v>
      </c>
      <c r="H28" s="104">
        <f t="shared" si="10"/>
        <v>0</v>
      </c>
      <c r="I28" s="16"/>
      <c r="J28" s="16"/>
    </row>
    <row r="29" spans="2:16" ht="15.75" x14ac:dyDescent="0.25">
      <c r="B29" s="129" t="s">
        <v>54</v>
      </c>
      <c r="C29" s="66">
        <f t="shared" si="5"/>
        <v>0</v>
      </c>
      <c r="D29" s="103">
        <f t="shared" si="8"/>
        <v>0</v>
      </c>
      <c r="E29" s="48">
        <f t="shared" si="6"/>
        <v>0</v>
      </c>
      <c r="F29" s="103">
        <f t="shared" si="9"/>
        <v>0</v>
      </c>
      <c r="G29" s="48">
        <f t="shared" si="7"/>
        <v>0</v>
      </c>
      <c r="H29" s="104">
        <f t="shared" si="10"/>
        <v>0</v>
      </c>
      <c r="I29" s="16"/>
      <c r="J29" s="16"/>
    </row>
    <row r="30" spans="2:16" ht="16.5" thickBot="1" x14ac:dyDescent="0.3">
      <c r="B30" s="130" t="s">
        <v>55</v>
      </c>
      <c r="C30" s="67">
        <f t="shared" si="5"/>
        <v>0</v>
      </c>
      <c r="D30" s="108">
        <f>IF($G$33=0, 0, C30/$G$33)</f>
        <v>0</v>
      </c>
      <c r="E30" s="52">
        <f t="shared" si="6"/>
        <v>0</v>
      </c>
      <c r="F30" s="108">
        <f t="shared" si="9"/>
        <v>0</v>
      </c>
      <c r="G30" s="52">
        <f t="shared" si="7"/>
        <v>0</v>
      </c>
      <c r="H30" s="109">
        <f t="shared" si="10"/>
        <v>0</v>
      </c>
      <c r="I30" s="16"/>
      <c r="J30" s="16"/>
    </row>
    <row r="31" spans="2:16" ht="15.75" x14ac:dyDescent="0.25">
      <c r="B31" s="131" t="s">
        <v>65</v>
      </c>
      <c r="C31" s="126">
        <f>IF(ROUND(SUM(C25:C30),8)=ROUND(SUM(C18,E18,G18,I18,K18,M18,O18),8),SUM(C25:C30),IF(SUM(C25:C30)=0,"","ERROR"))</f>
        <v>0</v>
      </c>
      <c r="D31" s="113">
        <f>(SUM(D25:D30))</f>
        <v>0</v>
      </c>
      <c r="E31" s="101">
        <f>IF(ROUND(SUM(E25:E30),8)=ROUND(SUM(D18,F18,H18,J18,L18,N18,P18),8),SUM(E25:E30),IF(SUM(E25:E30)=0,"","ERROR"))</f>
        <v>0</v>
      </c>
      <c r="F31" s="113">
        <f t="shared" ref="F31" si="11">SUM(F25:F30)</f>
        <v>0</v>
      </c>
      <c r="G31" s="101">
        <f>IF(ROUND(SUM(G25:G30),8)=ROUND(SUM(C18:J18,K18:P18),8),SUM(G25:G30),IF(SUM(G25:G30=0),"","ERROR"))</f>
        <v>0</v>
      </c>
      <c r="H31" s="114">
        <f>SUM(H25:H30)</f>
        <v>0</v>
      </c>
      <c r="I31" s="16"/>
      <c r="J31" s="16"/>
    </row>
    <row r="32" spans="2:16" ht="15" customHeight="1" thickBot="1" x14ac:dyDescent="0.3">
      <c r="B32" s="132" t="s">
        <v>57</v>
      </c>
      <c r="C32" s="69">
        <f>SUM(C19,E19,G19,I19,K19,M19,O19)</f>
        <v>0</v>
      </c>
      <c r="D32" s="115">
        <f>IF($G$33=0, 0, C32/$G$33)</f>
        <v>0</v>
      </c>
      <c r="E32" s="54">
        <f>SUM(D19,F19,H19,J19,L19,N19,P19)</f>
        <v>0</v>
      </c>
      <c r="F32" s="115">
        <f>IF($G$33=0, 0, E32/$G$33)</f>
        <v>0</v>
      </c>
      <c r="G32" s="54">
        <f>IF(SUM(C19:J19,K19:P19)=SUM(C32,E32), SUM(C32,E32), IF(SUM(C32,E32)=0, "", "ERROR"))</f>
        <v>0</v>
      </c>
      <c r="H32" s="116">
        <f t="shared" si="10"/>
        <v>0</v>
      </c>
      <c r="I32" s="16"/>
      <c r="J32" s="16"/>
    </row>
    <row r="33" spans="2:10" ht="16.5" thickBot="1" x14ac:dyDescent="0.3">
      <c r="B33" s="133" t="s">
        <v>66</v>
      </c>
      <c r="C33" s="134">
        <f>IF(ROUND(SUM(C18:C19,E18:E19,G18:G19,I18:I19,K18:K19,M18:M19,O18:O19),8)=ROUND(SUM(C31,C32),8), SUM(C31,C32), IF(SUM(SUM(C31,C32))=0, 0, "ERROR"))</f>
        <v>0</v>
      </c>
      <c r="D33" s="111">
        <f>SUM(D31:D32)</f>
        <v>0</v>
      </c>
      <c r="E33" s="110">
        <f>IF(ROUND(SUM(D18:D19,F18:F19,H18:H19,J18:J19,L18:L19,N18:N19,P18:P19),8)=ROUND(SUM(E31:E32),8), SUM(E31:E32), IF(SUM(SUM(E31:E32))=0, "", "ERROR"))</f>
        <v>0</v>
      </c>
      <c r="F33" s="111">
        <f>SUM(F31:F32)</f>
        <v>0</v>
      </c>
      <c r="G33" s="110">
        <f>IF(ROUND(SUM(G31:G32),8)=ROUND('Work Plan'!B17,8),SUM(G31:G32),IF(SUM(G31:G32=0),0,"ERROR"))</f>
        <v>0</v>
      </c>
      <c r="H33" s="112">
        <f>IF(ROUND(SUM(H31:H32),8)=ROUND(SUM(D33,F33),8), SUM(H31:H32), IF(SUM(H31:H32)=0, "", "ERROR"))</f>
        <v>0</v>
      </c>
      <c r="I33" s="16"/>
      <c r="J33" s="16"/>
    </row>
    <row r="40" spans="2:10" ht="15" customHeight="1" x14ac:dyDescent="0.25"/>
    <row r="48" spans="2:10" ht="15" customHeight="1" x14ac:dyDescent="0.25"/>
    <row r="54" spans="8:13" ht="15" customHeight="1" x14ac:dyDescent="0.25"/>
    <row r="56" spans="8:13" ht="15" customHeight="1" x14ac:dyDescent="0.25">
      <c r="H56" s="7" t="str">
        <f>IF(I20-' Revenue Forecast'!G58=0,"","check entries")</f>
        <v/>
      </c>
      <c r="L56" s="8"/>
      <c r="M56" s="8"/>
    </row>
    <row r="57" spans="8:13" ht="15" customHeight="1" x14ac:dyDescent="0.25"/>
    <row r="63" spans="8:13" ht="15" customHeight="1" x14ac:dyDescent="0.25"/>
    <row r="64" spans="8:13" ht="15" customHeight="1" x14ac:dyDescent="0.25"/>
    <row r="71" spans="8:8" x14ac:dyDescent="0.25">
      <c r="H71" s="3"/>
    </row>
  </sheetData>
  <mergeCells count="22">
    <mergeCell ref="M20:N20"/>
    <mergeCell ref="O20:P20"/>
    <mergeCell ref="I10:J10"/>
    <mergeCell ref="K10:L10"/>
    <mergeCell ref="M10:N10"/>
    <mergeCell ref="O10:P10"/>
    <mergeCell ref="B10:B11"/>
    <mergeCell ref="B3:J7"/>
    <mergeCell ref="B9:P9"/>
    <mergeCell ref="B23:B24"/>
    <mergeCell ref="C23:D23"/>
    <mergeCell ref="E23:F23"/>
    <mergeCell ref="B22:H22"/>
    <mergeCell ref="G23:H23"/>
    <mergeCell ref="C20:D20"/>
    <mergeCell ref="E20:F20"/>
    <mergeCell ref="G20:H20"/>
    <mergeCell ref="I20:J20"/>
    <mergeCell ref="C10:D10"/>
    <mergeCell ref="E10:F10"/>
    <mergeCell ref="G10:H10"/>
    <mergeCell ref="K20:L20"/>
  </mergeCells>
  <pageMargins left="0.25" right="0.25" top="0.75" bottom="0.75" header="0.3" footer="0.3"/>
  <pageSetup paperSize="5"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E7A40"/>
  </sheetPr>
  <dimension ref="B1:K80"/>
  <sheetViews>
    <sheetView showGridLines="0" zoomScaleNormal="100" workbookViewId="0">
      <selection activeCell="D19" sqref="D19"/>
    </sheetView>
  </sheetViews>
  <sheetFormatPr defaultColWidth="8.85546875" defaultRowHeight="15" x14ac:dyDescent="0.25"/>
  <cols>
    <col min="1" max="1" width="3.7109375" style="17" customWidth="1"/>
    <col min="2" max="2" width="34.28515625" style="17" customWidth="1"/>
    <col min="3" max="3" width="21.42578125" style="17" customWidth="1"/>
    <col min="4" max="4" width="20.42578125" style="17" customWidth="1"/>
    <col min="5" max="5" width="20.85546875" style="17" customWidth="1"/>
    <col min="6" max="7" width="20.7109375" style="17" customWidth="1"/>
    <col min="8" max="8" width="29.28515625" style="17" customWidth="1"/>
    <col min="9" max="9" width="12.28515625" style="17" customWidth="1"/>
    <col min="10" max="16384" width="8.85546875" style="17"/>
  </cols>
  <sheetData>
    <row r="1" spans="2:11" ht="26.25" x14ac:dyDescent="0.25">
      <c r="B1" s="173" t="s">
        <v>67</v>
      </c>
      <c r="C1" s="135"/>
      <c r="D1" s="135"/>
      <c r="E1" s="135"/>
      <c r="F1" s="135"/>
      <c r="G1" s="135"/>
      <c r="H1" s="135"/>
      <c r="I1" s="135"/>
      <c r="J1" s="135"/>
      <c r="K1" s="135"/>
    </row>
    <row r="2" spans="2:11" x14ac:dyDescent="0.25">
      <c r="B2" s="16"/>
      <c r="C2" s="15"/>
      <c r="D2" s="15"/>
      <c r="E2" s="16"/>
      <c r="F2" s="16"/>
      <c r="G2" s="16"/>
      <c r="H2" s="16"/>
      <c r="I2" s="16"/>
      <c r="J2" s="16"/>
      <c r="K2" s="16"/>
    </row>
    <row r="3" spans="2:11" s="178" customFormat="1" ht="15.6" customHeight="1" x14ac:dyDescent="0.25">
      <c r="B3" s="407" t="s">
        <v>68</v>
      </c>
      <c r="C3" s="407"/>
      <c r="D3" s="407"/>
      <c r="E3" s="407"/>
      <c r="F3" s="407"/>
      <c r="G3" s="407"/>
      <c r="H3" s="180"/>
      <c r="I3" s="180"/>
      <c r="J3" s="180"/>
      <c r="K3" s="180"/>
    </row>
    <row r="4" spans="2:11" s="178" customFormat="1" ht="18.75" x14ac:dyDescent="0.25">
      <c r="B4" s="407"/>
      <c r="C4" s="407"/>
      <c r="D4" s="407"/>
      <c r="E4" s="407"/>
      <c r="F4" s="407"/>
      <c r="G4" s="407"/>
      <c r="H4" s="180"/>
      <c r="I4" s="180"/>
      <c r="J4" s="180"/>
      <c r="K4" s="180"/>
    </row>
    <row r="5" spans="2:11" s="178" customFormat="1" ht="18.75" x14ac:dyDescent="0.25">
      <c r="B5" s="407"/>
      <c r="C5" s="407"/>
      <c r="D5" s="407"/>
      <c r="E5" s="407"/>
      <c r="F5" s="407"/>
      <c r="G5" s="407"/>
      <c r="H5" s="180"/>
      <c r="I5" s="180"/>
      <c r="J5" s="180"/>
      <c r="K5" s="180"/>
    </row>
    <row r="6" spans="2:11" s="178" customFormat="1" ht="18.75" x14ac:dyDescent="0.25">
      <c r="B6" s="407"/>
      <c r="C6" s="407"/>
      <c r="D6" s="407"/>
      <c r="E6" s="407"/>
      <c r="F6" s="407"/>
      <c r="G6" s="407"/>
      <c r="H6" s="180"/>
      <c r="I6" s="180"/>
      <c r="J6" s="180"/>
      <c r="K6" s="180"/>
    </row>
    <row r="7" spans="2:11" s="178" customFormat="1" ht="24.75" customHeight="1" x14ac:dyDescent="0.25">
      <c r="B7" s="407"/>
      <c r="C7" s="407"/>
      <c r="D7" s="407"/>
      <c r="E7" s="407"/>
      <c r="F7" s="407"/>
      <c r="G7" s="407"/>
      <c r="H7" s="180"/>
      <c r="I7" s="180"/>
      <c r="J7" s="180"/>
      <c r="K7" s="180"/>
    </row>
    <row r="8" spans="2:11" s="178" customFormat="1" ht="34.5" customHeight="1" x14ac:dyDescent="0.25">
      <c r="B8" s="407"/>
      <c r="C8" s="407"/>
      <c r="D8" s="407"/>
      <c r="E8" s="407"/>
      <c r="F8" s="407"/>
      <c r="G8" s="407"/>
      <c r="H8" s="180"/>
      <c r="I8" s="180"/>
      <c r="J8" s="180"/>
      <c r="K8" s="180"/>
    </row>
    <row r="9" spans="2:11" ht="13.35" customHeight="1" x14ac:dyDescent="0.25">
      <c r="B9" s="16"/>
      <c r="C9" s="16"/>
      <c r="D9" s="16"/>
      <c r="E9" s="16"/>
      <c r="F9" s="16"/>
      <c r="G9" s="16"/>
      <c r="H9" s="16"/>
      <c r="I9" s="16"/>
      <c r="J9" s="16"/>
      <c r="K9" s="16"/>
    </row>
    <row r="10" spans="2:11" ht="21.75" thickBot="1" x14ac:dyDescent="0.3">
      <c r="B10" s="136" t="s">
        <v>69</v>
      </c>
      <c r="C10" s="16"/>
      <c r="D10" s="16"/>
      <c r="E10" s="16"/>
      <c r="F10" s="16"/>
      <c r="G10" s="16"/>
      <c r="H10" s="16"/>
      <c r="I10" s="16"/>
      <c r="J10" s="16"/>
      <c r="K10" s="16"/>
    </row>
    <row r="11" spans="2:11" ht="15.75" x14ac:dyDescent="0.25">
      <c r="B11" s="144" t="s">
        <v>25</v>
      </c>
      <c r="C11" s="145" t="s">
        <v>70</v>
      </c>
      <c r="D11" s="145" t="s">
        <v>71</v>
      </c>
      <c r="E11" s="146" t="s">
        <v>20</v>
      </c>
      <c r="F11" s="146" t="s">
        <v>72</v>
      </c>
      <c r="G11" s="147" t="s">
        <v>73</v>
      </c>
      <c r="H11" s="16"/>
      <c r="I11" s="16"/>
      <c r="J11" s="16"/>
      <c r="K11" s="16"/>
    </row>
    <row r="12" spans="2:11" ht="15.75" x14ac:dyDescent="0.25">
      <c r="B12" s="153" t="s">
        <v>74</v>
      </c>
      <c r="C12" s="148"/>
      <c r="D12" s="149" t="s">
        <v>75</v>
      </c>
      <c r="E12" s="96"/>
      <c r="F12" s="150"/>
      <c r="G12" s="58">
        <f>SUM(E12)</f>
        <v>0</v>
      </c>
      <c r="H12" s="16"/>
      <c r="I12" s="16"/>
      <c r="J12" s="16"/>
      <c r="K12" s="16"/>
    </row>
    <row r="13" spans="2:11" ht="15.75" x14ac:dyDescent="0.25">
      <c r="B13" s="153" t="s">
        <v>76</v>
      </c>
      <c r="C13" s="148"/>
      <c r="D13" s="185" t="s">
        <v>77</v>
      </c>
      <c r="E13" s="96">
        <v>0</v>
      </c>
      <c r="F13" s="96">
        <v>0</v>
      </c>
      <c r="G13" s="58">
        <f>SUM(E13:F13)</f>
        <v>0</v>
      </c>
      <c r="H13" s="16"/>
      <c r="I13" s="16"/>
      <c r="J13" s="16"/>
      <c r="K13" s="16"/>
    </row>
    <row r="14" spans="2:11" ht="15.75" x14ac:dyDescent="0.25">
      <c r="B14" s="153" t="s">
        <v>78</v>
      </c>
      <c r="C14" s="148"/>
      <c r="D14" s="185" t="s">
        <v>77</v>
      </c>
      <c r="E14" s="96">
        <v>0</v>
      </c>
      <c r="F14" s="96">
        <v>0</v>
      </c>
      <c r="G14" s="58">
        <f>SUM(E14:F14)</f>
        <v>0</v>
      </c>
      <c r="H14" s="16"/>
      <c r="I14" s="16"/>
      <c r="J14" s="16"/>
      <c r="K14" s="16"/>
    </row>
    <row r="15" spans="2:11" ht="16.5" thickBot="1" x14ac:dyDescent="0.3">
      <c r="B15" s="97" t="s">
        <v>66</v>
      </c>
      <c r="C15" s="169"/>
      <c r="D15" s="169"/>
      <c r="E15" s="170">
        <f>SUM(E12:E14)</f>
        <v>0</v>
      </c>
      <c r="F15" s="170">
        <f>SUM(F13:F14)</f>
        <v>0</v>
      </c>
      <c r="G15" s="171">
        <f>SUM(G12:G14)</f>
        <v>0</v>
      </c>
      <c r="H15" s="16"/>
      <c r="I15" s="16"/>
      <c r="J15" s="16"/>
      <c r="K15" s="16"/>
    </row>
    <row r="16" spans="2:11" x14ac:dyDescent="0.25">
      <c r="B16" s="16"/>
      <c r="C16" s="16"/>
      <c r="D16" s="16"/>
      <c r="E16" s="16"/>
      <c r="F16" s="16"/>
      <c r="G16" s="16"/>
      <c r="H16" s="16"/>
      <c r="I16" s="16"/>
      <c r="J16" s="16"/>
      <c r="K16" s="16"/>
    </row>
    <row r="17" spans="2:11" ht="21.75" thickBot="1" x14ac:dyDescent="0.3">
      <c r="B17" s="16" t="s">
        <v>79</v>
      </c>
      <c r="C17" s="16"/>
      <c r="D17" s="16"/>
      <c r="E17" s="16"/>
      <c r="F17" s="16"/>
      <c r="G17" s="16"/>
      <c r="H17" s="16"/>
      <c r="I17" s="16"/>
      <c r="J17" s="16"/>
      <c r="K17" s="16"/>
    </row>
    <row r="18" spans="2:11" ht="15.75" x14ac:dyDescent="0.25">
      <c r="B18" s="144" t="s">
        <v>25</v>
      </c>
      <c r="C18" s="145" t="s">
        <v>70</v>
      </c>
      <c r="D18" s="145" t="s">
        <v>71</v>
      </c>
      <c r="E18" s="146" t="s">
        <v>20</v>
      </c>
      <c r="F18" s="146" t="s">
        <v>72</v>
      </c>
      <c r="G18" s="147" t="s">
        <v>73</v>
      </c>
      <c r="H18" s="16"/>
      <c r="I18" s="16"/>
      <c r="J18" s="16"/>
      <c r="K18" s="16"/>
    </row>
    <row r="19" spans="2:11" ht="15.75" x14ac:dyDescent="0.25">
      <c r="B19" s="154"/>
      <c r="C19" s="151"/>
      <c r="D19" s="185" t="s">
        <v>77</v>
      </c>
      <c r="E19" s="96">
        <v>0</v>
      </c>
      <c r="F19" s="96">
        <v>0</v>
      </c>
      <c r="G19" s="58">
        <f>SUM(E19:F19)</f>
        <v>0</v>
      </c>
      <c r="H19" s="16"/>
      <c r="I19" s="16"/>
      <c r="J19" s="16"/>
      <c r="K19" s="16"/>
    </row>
    <row r="20" spans="2:11" ht="15.75" x14ac:dyDescent="0.25">
      <c r="B20" s="154"/>
      <c r="C20" s="151"/>
      <c r="D20" s="185" t="s">
        <v>77</v>
      </c>
      <c r="E20" s="96">
        <v>0</v>
      </c>
      <c r="F20" s="96">
        <v>0</v>
      </c>
      <c r="G20" s="58">
        <f>SUM(E20:F20)</f>
        <v>0</v>
      </c>
      <c r="H20" s="16"/>
      <c r="I20" s="16"/>
      <c r="J20" s="16"/>
      <c r="K20" s="16"/>
    </row>
    <row r="21" spans="2:11" ht="15.75" x14ac:dyDescent="0.25">
      <c r="B21" s="154"/>
      <c r="C21" s="151"/>
      <c r="D21" s="185" t="s">
        <v>77</v>
      </c>
      <c r="E21" s="96">
        <v>0</v>
      </c>
      <c r="F21" s="96">
        <v>0</v>
      </c>
      <c r="G21" s="58">
        <f>SUM(E21:F21)</f>
        <v>0</v>
      </c>
      <c r="H21" s="16"/>
      <c r="I21" s="16"/>
      <c r="J21" s="16"/>
      <c r="K21" s="16"/>
    </row>
    <row r="22" spans="2:11" ht="15.75" x14ac:dyDescent="0.25">
      <c r="B22" s="154"/>
      <c r="C22" s="151"/>
      <c r="D22" s="185" t="s">
        <v>77</v>
      </c>
      <c r="E22" s="96">
        <v>0</v>
      </c>
      <c r="F22" s="96">
        <v>0</v>
      </c>
      <c r="G22" s="155">
        <f>SUM(E22:F22)</f>
        <v>0</v>
      </c>
      <c r="H22" s="16"/>
      <c r="I22" s="16"/>
      <c r="J22" s="16"/>
      <c r="K22" s="16"/>
    </row>
    <row r="23" spans="2:11" ht="16.5" thickBot="1" x14ac:dyDescent="0.3">
      <c r="B23" s="97" t="s">
        <v>66</v>
      </c>
      <c r="C23" s="169"/>
      <c r="D23" s="169"/>
      <c r="E23" s="170">
        <f>SUM(E19:E22)</f>
        <v>0</v>
      </c>
      <c r="F23" s="170">
        <f>SUM(F19:F22)</f>
        <v>0</v>
      </c>
      <c r="G23" s="171">
        <f>SUM(E23:F23)</f>
        <v>0</v>
      </c>
      <c r="H23" s="16"/>
      <c r="I23" s="16"/>
      <c r="J23" s="16"/>
      <c r="K23" s="16"/>
    </row>
    <row r="24" spans="2:11" x14ac:dyDescent="0.25">
      <c r="B24" s="16"/>
      <c r="C24" s="16"/>
      <c r="D24" s="16"/>
      <c r="E24" s="16"/>
      <c r="F24" s="16"/>
      <c r="G24" s="16"/>
      <c r="H24" s="16"/>
      <c r="I24" s="16"/>
      <c r="J24" s="16"/>
      <c r="K24" s="16"/>
    </row>
    <row r="25" spans="2:11" ht="21.75" thickBot="1" x14ac:dyDescent="0.3">
      <c r="B25" s="16" t="s">
        <v>80</v>
      </c>
      <c r="C25" s="16"/>
      <c r="D25" s="16"/>
      <c r="E25" s="16"/>
      <c r="F25" s="16"/>
      <c r="G25" s="16"/>
      <c r="H25" s="16"/>
      <c r="I25" s="16"/>
      <c r="J25" s="16"/>
      <c r="K25" s="16"/>
    </row>
    <row r="26" spans="2:11" ht="15.75" x14ac:dyDescent="0.25">
      <c r="B26" s="144" t="s">
        <v>25</v>
      </c>
      <c r="C26" s="145" t="s">
        <v>70</v>
      </c>
      <c r="D26" s="145" t="s">
        <v>71</v>
      </c>
      <c r="E26" s="146" t="s">
        <v>20</v>
      </c>
      <c r="F26" s="146" t="s">
        <v>72</v>
      </c>
      <c r="G26" s="147" t="s">
        <v>73</v>
      </c>
      <c r="H26" s="16"/>
      <c r="I26" s="16"/>
      <c r="J26" s="16"/>
      <c r="K26" s="16"/>
    </row>
    <row r="27" spans="2:11" ht="15.75" x14ac:dyDescent="0.25">
      <c r="B27" s="154"/>
      <c r="C27" s="151"/>
      <c r="D27" s="185" t="s">
        <v>77</v>
      </c>
      <c r="E27" s="96">
        <v>0</v>
      </c>
      <c r="F27" s="96">
        <v>0</v>
      </c>
      <c r="G27" s="58">
        <f>SUM(E27:F27)</f>
        <v>0</v>
      </c>
      <c r="H27" s="16"/>
      <c r="I27" s="16"/>
      <c r="J27" s="16"/>
      <c r="K27" s="16"/>
    </row>
    <row r="28" spans="2:11" ht="15.75" x14ac:dyDescent="0.25">
      <c r="B28" s="154"/>
      <c r="C28" s="151"/>
      <c r="D28" s="185" t="s">
        <v>77</v>
      </c>
      <c r="E28" s="96">
        <v>0</v>
      </c>
      <c r="F28" s="96">
        <v>0</v>
      </c>
      <c r="G28" s="58">
        <f>SUM(E28:F28)</f>
        <v>0</v>
      </c>
      <c r="H28" s="16"/>
      <c r="I28" s="16"/>
      <c r="J28" s="16"/>
      <c r="K28" s="16"/>
    </row>
    <row r="29" spans="2:11" ht="15.75" x14ac:dyDescent="0.25">
      <c r="B29" s="154"/>
      <c r="C29" s="151"/>
      <c r="D29" s="185" t="s">
        <v>77</v>
      </c>
      <c r="E29" s="96">
        <v>0</v>
      </c>
      <c r="F29" s="96">
        <v>0</v>
      </c>
      <c r="G29" s="58">
        <f>SUM(E29:F29)</f>
        <v>0</v>
      </c>
      <c r="H29" s="16"/>
      <c r="I29" s="16"/>
      <c r="J29" s="16"/>
      <c r="K29" s="16"/>
    </row>
    <row r="30" spans="2:11" ht="15.75" x14ac:dyDescent="0.25">
      <c r="B30" s="154"/>
      <c r="C30" s="151"/>
      <c r="D30" s="185" t="s">
        <v>77</v>
      </c>
      <c r="E30" s="96">
        <v>0</v>
      </c>
      <c r="F30" s="96">
        <v>0</v>
      </c>
      <c r="G30" s="155">
        <f>SUM(E30:F30)</f>
        <v>0</v>
      </c>
      <c r="H30" s="16"/>
      <c r="I30" s="16"/>
      <c r="J30" s="16"/>
      <c r="K30" s="16"/>
    </row>
    <row r="31" spans="2:11" ht="16.5" thickBot="1" x14ac:dyDescent="0.3">
      <c r="B31" s="97" t="s">
        <v>66</v>
      </c>
      <c r="C31" s="169"/>
      <c r="D31" s="169"/>
      <c r="E31" s="170">
        <f>SUM(E27:E30)</f>
        <v>0</v>
      </c>
      <c r="F31" s="170">
        <f>SUM(F27:F30)</f>
        <v>0</v>
      </c>
      <c r="G31" s="171">
        <f>SUM(G27:G30)</f>
        <v>0</v>
      </c>
      <c r="H31" s="16"/>
      <c r="I31" s="16"/>
      <c r="J31" s="16"/>
      <c r="K31" s="16"/>
    </row>
    <row r="32" spans="2:11" x14ac:dyDescent="0.25">
      <c r="B32" s="16"/>
      <c r="C32" s="16"/>
      <c r="D32" s="16"/>
      <c r="E32" s="16"/>
      <c r="F32" s="16"/>
      <c r="G32" s="16"/>
      <c r="H32" s="16"/>
      <c r="I32" s="16"/>
      <c r="J32" s="16"/>
      <c r="K32" s="16"/>
    </row>
    <row r="33" spans="2:11" ht="21.75" thickBot="1" x14ac:dyDescent="0.3">
      <c r="B33" s="16" t="s">
        <v>81</v>
      </c>
      <c r="C33" s="16"/>
      <c r="D33" s="16"/>
      <c r="E33" s="16"/>
      <c r="F33" s="16"/>
      <c r="G33" s="16"/>
      <c r="H33" s="16"/>
      <c r="I33" s="16"/>
      <c r="J33" s="16"/>
      <c r="K33" s="16"/>
    </row>
    <row r="34" spans="2:11" ht="15.75" x14ac:dyDescent="0.25">
      <c r="B34" s="144" t="s">
        <v>25</v>
      </c>
      <c r="C34" s="145" t="s">
        <v>70</v>
      </c>
      <c r="D34" s="145" t="s">
        <v>71</v>
      </c>
      <c r="E34" s="146" t="s">
        <v>20</v>
      </c>
      <c r="F34" s="146" t="s">
        <v>72</v>
      </c>
      <c r="G34" s="147" t="s">
        <v>73</v>
      </c>
      <c r="H34" s="16"/>
      <c r="I34" s="16"/>
      <c r="J34" s="16"/>
      <c r="K34" s="16"/>
    </row>
    <row r="35" spans="2:11" ht="15.75" x14ac:dyDescent="0.25">
      <c r="B35" s="154"/>
      <c r="C35" s="151"/>
      <c r="D35" s="185" t="s">
        <v>77</v>
      </c>
      <c r="E35" s="96">
        <v>0</v>
      </c>
      <c r="F35" s="96">
        <v>0</v>
      </c>
      <c r="G35" s="58">
        <f>SUM(E35:F35)</f>
        <v>0</v>
      </c>
      <c r="H35" s="16"/>
      <c r="I35" s="16"/>
      <c r="J35" s="16"/>
      <c r="K35" s="16"/>
    </row>
    <row r="36" spans="2:11" ht="15.75" x14ac:dyDescent="0.25">
      <c r="B36" s="154"/>
      <c r="C36" s="151"/>
      <c r="D36" s="185" t="s">
        <v>77</v>
      </c>
      <c r="E36" s="96">
        <v>0</v>
      </c>
      <c r="F36" s="96">
        <v>0</v>
      </c>
      <c r="G36" s="58">
        <f>SUM(E36:F36)</f>
        <v>0</v>
      </c>
      <c r="H36" s="16"/>
      <c r="I36" s="16"/>
      <c r="J36" s="16"/>
      <c r="K36" s="16"/>
    </row>
    <row r="37" spans="2:11" ht="15.75" x14ac:dyDescent="0.25">
      <c r="B37" s="154"/>
      <c r="C37" s="151"/>
      <c r="D37" s="185" t="s">
        <v>77</v>
      </c>
      <c r="E37" s="96">
        <v>0</v>
      </c>
      <c r="F37" s="96">
        <v>0</v>
      </c>
      <c r="G37" s="58">
        <f>SUM(E37:F37)</f>
        <v>0</v>
      </c>
      <c r="H37" s="16"/>
      <c r="I37" s="16"/>
      <c r="J37" s="16"/>
      <c r="K37" s="16"/>
    </row>
    <row r="38" spans="2:11" ht="15.75" x14ac:dyDescent="0.25">
      <c r="B38" s="154"/>
      <c r="C38" s="151"/>
      <c r="D38" s="185" t="s">
        <v>77</v>
      </c>
      <c r="E38" s="96">
        <v>0</v>
      </c>
      <c r="F38" s="96">
        <v>0</v>
      </c>
      <c r="G38" s="155">
        <f>SUM(E38:F38)</f>
        <v>0</v>
      </c>
      <c r="H38" s="16"/>
      <c r="I38" s="16"/>
      <c r="J38" s="16"/>
      <c r="K38" s="16"/>
    </row>
    <row r="39" spans="2:11" ht="16.5" thickBot="1" x14ac:dyDescent="0.3">
      <c r="B39" s="97" t="s">
        <v>66</v>
      </c>
      <c r="C39" s="169"/>
      <c r="D39" s="169"/>
      <c r="E39" s="170">
        <f>SUM(E35:E38)</f>
        <v>0</v>
      </c>
      <c r="F39" s="170">
        <f>SUM(F35:F38)</f>
        <v>0</v>
      </c>
      <c r="G39" s="171">
        <f>SUM(G35:G38)</f>
        <v>0</v>
      </c>
      <c r="H39" s="16"/>
      <c r="I39" s="16"/>
      <c r="J39" s="16"/>
      <c r="K39" s="16"/>
    </row>
    <row r="40" spans="2:11" x14ac:dyDescent="0.25">
      <c r="B40" s="16"/>
      <c r="C40" s="16"/>
      <c r="D40" s="16"/>
      <c r="E40" s="16"/>
      <c r="F40" s="16"/>
      <c r="G40" s="16"/>
      <c r="H40" s="16"/>
      <c r="I40" s="16"/>
      <c r="J40" s="16"/>
      <c r="K40" s="16"/>
    </row>
    <row r="41" spans="2:11" ht="21.75" thickBot="1" x14ac:dyDescent="0.3">
      <c r="B41" s="16" t="s">
        <v>82</v>
      </c>
      <c r="C41" s="16"/>
      <c r="D41" s="16"/>
      <c r="E41" s="16"/>
      <c r="F41" s="16"/>
      <c r="G41" s="16"/>
      <c r="H41" s="16"/>
      <c r="I41" s="16"/>
      <c r="J41" s="16"/>
      <c r="K41" s="16"/>
    </row>
    <row r="42" spans="2:11" ht="15.75" x14ac:dyDescent="0.25">
      <c r="B42" s="144" t="s">
        <v>25</v>
      </c>
      <c r="C42" s="145" t="s">
        <v>70</v>
      </c>
      <c r="D42" s="145" t="s">
        <v>71</v>
      </c>
      <c r="E42" s="146" t="s">
        <v>20</v>
      </c>
      <c r="F42" s="146" t="s">
        <v>72</v>
      </c>
      <c r="G42" s="147" t="s">
        <v>73</v>
      </c>
      <c r="H42" s="16"/>
      <c r="I42" s="16"/>
      <c r="J42" s="16"/>
      <c r="K42" s="16"/>
    </row>
    <row r="43" spans="2:11" ht="15.75" x14ac:dyDescent="0.25">
      <c r="B43" s="154"/>
      <c r="C43" s="151"/>
      <c r="D43" s="185" t="s">
        <v>77</v>
      </c>
      <c r="E43" s="96">
        <v>0</v>
      </c>
      <c r="F43" s="96">
        <v>0</v>
      </c>
      <c r="G43" s="58">
        <f>SUM(E43:F43)</f>
        <v>0</v>
      </c>
      <c r="H43" s="16"/>
      <c r="I43" s="16"/>
      <c r="J43" s="16"/>
      <c r="K43" s="16"/>
    </row>
    <row r="44" spans="2:11" ht="15.75" x14ac:dyDescent="0.25">
      <c r="B44" s="154"/>
      <c r="C44" s="151"/>
      <c r="D44" s="185" t="s">
        <v>77</v>
      </c>
      <c r="E44" s="96">
        <v>0</v>
      </c>
      <c r="F44" s="96">
        <v>0</v>
      </c>
      <c r="G44" s="58">
        <f>SUM(E44:F44)</f>
        <v>0</v>
      </c>
      <c r="H44" s="16"/>
      <c r="I44" s="16"/>
      <c r="J44" s="16"/>
      <c r="K44" s="16"/>
    </row>
    <row r="45" spans="2:11" ht="15.75" x14ac:dyDescent="0.25">
      <c r="B45" s="154"/>
      <c r="C45" s="151"/>
      <c r="D45" s="185" t="s">
        <v>77</v>
      </c>
      <c r="E45" s="96">
        <v>0</v>
      </c>
      <c r="F45" s="96">
        <v>0</v>
      </c>
      <c r="G45" s="58">
        <f>SUM(E45:F45)</f>
        <v>0</v>
      </c>
      <c r="H45" s="16"/>
      <c r="I45" s="16"/>
      <c r="J45" s="16"/>
      <c r="K45" s="16"/>
    </row>
    <row r="46" spans="2:11" ht="15.75" x14ac:dyDescent="0.25">
      <c r="B46" s="154"/>
      <c r="C46" s="151"/>
      <c r="D46" s="185" t="s">
        <v>77</v>
      </c>
      <c r="E46" s="96">
        <v>0</v>
      </c>
      <c r="F46" s="96">
        <v>0</v>
      </c>
      <c r="G46" s="155">
        <f>SUM(E46:F46)</f>
        <v>0</v>
      </c>
      <c r="H46" s="16"/>
      <c r="I46" s="16"/>
      <c r="J46" s="16"/>
      <c r="K46" s="16"/>
    </row>
    <row r="47" spans="2:11" ht="16.5" thickBot="1" x14ac:dyDescent="0.3">
      <c r="B47" s="97" t="s">
        <v>66</v>
      </c>
      <c r="C47" s="169"/>
      <c r="D47" s="169"/>
      <c r="E47" s="170">
        <f>SUM(E43:E46)</f>
        <v>0</v>
      </c>
      <c r="F47" s="170">
        <f>SUM(F43:F46)</f>
        <v>0</v>
      </c>
      <c r="G47" s="171">
        <f>SUM(G43:G46)</f>
        <v>0</v>
      </c>
      <c r="H47" s="16"/>
      <c r="I47" s="16"/>
      <c r="J47" s="16"/>
      <c r="K47" s="16"/>
    </row>
    <row r="48" spans="2:11" x14ac:dyDescent="0.25">
      <c r="B48" s="16"/>
      <c r="C48" s="16"/>
      <c r="D48" s="16"/>
      <c r="E48" s="16"/>
      <c r="F48" s="16"/>
      <c r="G48" s="16"/>
      <c r="H48" s="16"/>
      <c r="I48" s="16"/>
      <c r="J48" s="16"/>
      <c r="K48" s="16"/>
    </row>
    <row r="49" spans="2:11" ht="21.75" thickBot="1" x14ac:dyDescent="0.3">
      <c r="B49" s="16" t="s">
        <v>83</v>
      </c>
      <c r="C49" s="16"/>
      <c r="D49" s="16"/>
      <c r="E49" s="16"/>
      <c r="F49" s="16"/>
      <c r="G49" s="16"/>
      <c r="H49" s="16"/>
      <c r="I49" s="16"/>
      <c r="J49" s="16"/>
      <c r="K49" s="16"/>
    </row>
    <row r="50" spans="2:11" ht="15.75" x14ac:dyDescent="0.25">
      <c r="B50" s="144" t="s">
        <v>25</v>
      </c>
      <c r="C50" s="145" t="s">
        <v>70</v>
      </c>
      <c r="D50" s="145" t="s">
        <v>71</v>
      </c>
      <c r="E50" s="146" t="s">
        <v>20</v>
      </c>
      <c r="F50" s="146" t="s">
        <v>72</v>
      </c>
      <c r="G50" s="147" t="s">
        <v>73</v>
      </c>
      <c r="H50" s="16"/>
      <c r="I50" s="16"/>
      <c r="J50" s="16"/>
      <c r="K50" s="16"/>
    </row>
    <row r="51" spans="2:11" ht="15.75" x14ac:dyDescent="0.25">
      <c r="B51" s="154"/>
      <c r="C51" s="151"/>
      <c r="D51" s="185" t="s">
        <v>77</v>
      </c>
      <c r="E51" s="96">
        <v>0</v>
      </c>
      <c r="F51" s="96">
        <v>0</v>
      </c>
      <c r="G51" s="58">
        <f>SUM(E51:F51)</f>
        <v>0</v>
      </c>
      <c r="H51" s="16"/>
      <c r="I51" s="16"/>
      <c r="J51" s="16"/>
      <c r="K51" s="16"/>
    </row>
    <row r="52" spans="2:11" ht="15.75" x14ac:dyDescent="0.25">
      <c r="B52" s="154"/>
      <c r="C52" s="151"/>
      <c r="D52" s="185" t="s">
        <v>77</v>
      </c>
      <c r="E52" s="96">
        <v>0</v>
      </c>
      <c r="F52" s="96">
        <v>0</v>
      </c>
      <c r="G52" s="58">
        <f>SUM(E52:F52)</f>
        <v>0</v>
      </c>
      <c r="H52" s="16"/>
      <c r="I52" s="16"/>
      <c r="J52" s="16"/>
      <c r="K52" s="16"/>
    </row>
    <row r="53" spans="2:11" ht="15.75" x14ac:dyDescent="0.25">
      <c r="B53" s="154"/>
      <c r="C53" s="151"/>
      <c r="D53" s="185" t="s">
        <v>77</v>
      </c>
      <c r="E53" s="96">
        <v>0</v>
      </c>
      <c r="F53" s="96">
        <v>0</v>
      </c>
      <c r="G53" s="58">
        <f>SUM(E53:F53)</f>
        <v>0</v>
      </c>
      <c r="H53" s="16"/>
      <c r="I53" s="16"/>
      <c r="J53" s="16"/>
      <c r="K53" s="16"/>
    </row>
    <row r="54" spans="2:11" ht="15.75" x14ac:dyDescent="0.25">
      <c r="B54" s="154"/>
      <c r="C54" s="151"/>
      <c r="D54" s="185" t="s">
        <v>77</v>
      </c>
      <c r="E54" s="96">
        <v>0</v>
      </c>
      <c r="F54" s="96">
        <v>0</v>
      </c>
      <c r="G54" s="155">
        <f>SUM(E54:F54)</f>
        <v>0</v>
      </c>
      <c r="H54" s="16"/>
      <c r="I54" s="16"/>
      <c r="J54" s="16"/>
      <c r="K54" s="16"/>
    </row>
    <row r="55" spans="2:11" ht="16.5" thickBot="1" x14ac:dyDescent="0.3">
      <c r="B55" s="97" t="s">
        <v>66</v>
      </c>
      <c r="C55" s="169"/>
      <c r="D55" s="169"/>
      <c r="E55" s="170">
        <f>SUM(E51:E54)</f>
        <v>0</v>
      </c>
      <c r="F55" s="170">
        <f>SUM(F51:F54)</f>
        <v>0</v>
      </c>
      <c r="G55" s="171">
        <f>SUM(G51:G54)</f>
        <v>0</v>
      </c>
      <c r="H55" s="16"/>
      <c r="I55" s="16"/>
      <c r="J55" s="16"/>
      <c r="K55" s="16"/>
    </row>
    <row r="56" spans="2:11" ht="15.75" thickBot="1" x14ac:dyDescent="0.3">
      <c r="B56" s="16"/>
      <c r="C56" s="16"/>
      <c r="D56" s="16"/>
      <c r="E56" s="16"/>
      <c r="F56" s="16"/>
      <c r="G56" s="16"/>
      <c r="H56" s="16"/>
      <c r="I56" s="16"/>
      <c r="J56" s="16"/>
      <c r="K56" s="16"/>
    </row>
    <row r="57" spans="2:11" ht="15.75" x14ac:dyDescent="0.25">
      <c r="B57" s="137"/>
      <c r="C57" s="473" t="s">
        <v>84</v>
      </c>
      <c r="D57" s="474"/>
      <c r="E57" s="146" t="s">
        <v>20</v>
      </c>
      <c r="F57" s="146" t="s">
        <v>72</v>
      </c>
      <c r="G57" s="147" t="s">
        <v>85</v>
      </c>
      <c r="H57" s="16"/>
      <c r="I57" s="16"/>
      <c r="J57" s="138"/>
      <c r="K57" s="16"/>
    </row>
    <row r="58" spans="2:11" ht="14.45" customHeight="1" x14ac:dyDescent="0.25">
      <c r="B58" s="29"/>
      <c r="C58" s="475"/>
      <c r="D58" s="476"/>
      <c r="E58" s="156">
        <f>IF(ROUND(SUM(E15,E23,E31,E39,E47,E55),8)=ROUND('Budget Forecast'!C33,8),SUM(E15,E23,E31,E39,E47,E55),IF(SUM(E15,E23,E31,E39,E47,E55)=0," ","ERROR"))</f>
        <v>0</v>
      </c>
      <c r="F58" s="156">
        <f>IF(ROUND(SUM(F15+F23+F31+F39+F47+F55),8)=ROUND('Budget Forecast'!E33,8),SUM(F15+F23+F31+F39+F47+F55),IF(SUM(F15+F23+F31+F39+F47+F55)=0," ","ERROR"))</f>
        <v>0</v>
      </c>
      <c r="G58" s="157">
        <f>IF(ROUND(SUM(G15+G23+G31+G39+G47+G55),8)=ROUND('Budget Forecast'!G33,8),SUM(G15+G23+G31+G39+G47+G55),IF(SUM(G15+G23+G31+G39+G47+G55)=0," ","ERROR"))</f>
        <v>0</v>
      </c>
      <c r="H58" s="16"/>
      <c r="I58" s="16"/>
      <c r="J58" s="16"/>
      <c r="K58" s="16"/>
    </row>
    <row r="59" spans="2:11" ht="16.5" thickBot="1" x14ac:dyDescent="0.3">
      <c r="B59" s="29"/>
      <c r="C59" s="471" t="s">
        <v>86</v>
      </c>
      <c r="D59" s="472"/>
      <c r="E59" s="158">
        <f>IF(E58=0,0, IF(ROUND(E58/$G$58,8)=ROUND('Budget Forecast'!D33,8),E58/$G$58,IF(E58=0,"","ERROR")))</f>
        <v>0</v>
      </c>
      <c r="F59" s="158">
        <f>IF(F58=0,0, IF(ROUND(F58/$G$58,8)=ROUND('Budget Forecast'!F33,8),F58/$G$58,IF(F58=0,"","ERROR")))</f>
        <v>0</v>
      </c>
      <c r="G59" s="159">
        <f>SUM(E59:F59)</f>
        <v>0</v>
      </c>
      <c r="H59" s="16"/>
      <c r="I59" s="16"/>
      <c r="J59" s="16"/>
      <c r="K59" s="16"/>
    </row>
    <row r="60" spans="2:11" ht="15.75" thickBot="1" x14ac:dyDescent="0.3">
      <c r="B60" s="16"/>
      <c r="C60" s="29"/>
      <c r="D60" s="29"/>
      <c r="E60" s="16"/>
      <c r="F60" s="16"/>
      <c r="G60" s="16"/>
      <c r="H60" s="16"/>
      <c r="I60" s="16"/>
      <c r="J60" s="16"/>
      <c r="K60" s="16"/>
    </row>
    <row r="61" spans="2:11" ht="21" x14ac:dyDescent="0.25">
      <c r="B61" s="396" t="s">
        <v>87</v>
      </c>
      <c r="C61" s="397"/>
      <c r="D61" s="397"/>
      <c r="E61" s="397"/>
      <c r="F61" s="398"/>
      <c r="G61" s="16"/>
      <c r="H61" s="16"/>
      <c r="I61" s="16"/>
      <c r="J61" s="16"/>
    </row>
    <row r="62" spans="2:11" ht="16.5" thickBot="1" x14ac:dyDescent="0.3">
      <c r="B62" s="164" t="s">
        <v>25</v>
      </c>
      <c r="C62" s="122" t="s">
        <v>20</v>
      </c>
      <c r="D62" s="99" t="s">
        <v>88</v>
      </c>
      <c r="E62" s="99" t="s">
        <v>72</v>
      </c>
      <c r="F62" s="107" t="s">
        <v>89</v>
      </c>
      <c r="G62" s="16"/>
      <c r="I62" s="16"/>
      <c r="J62" s="16"/>
    </row>
    <row r="63" spans="2:11" ht="16.5" thickBot="1" x14ac:dyDescent="0.3">
      <c r="B63" s="165" t="s">
        <v>74</v>
      </c>
      <c r="C63" s="292">
        <f>E12</f>
        <v>0</v>
      </c>
      <c r="D63" s="293">
        <f>IFERROR((C63/($C$71+$E$71)), 0)</f>
        <v>0</v>
      </c>
      <c r="E63" s="152"/>
      <c r="F63" s="177"/>
      <c r="G63" s="16"/>
      <c r="H63" s="172"/>
      <c r="I63" s="16"/>
      <c r="J63" s="16"/>
    </row>
    <row r="64" spans="2:11" ht="15.75" x14ac:dyDescent="0.25">
      <c r="B64" s="166" t="s">
        <v>90</v>
      </c>
      <c r="C64" s="294">
        <f>E13</f>
        <v>0</v>
      </c>
      <c r="D64" s="295">
        <f t="shared" ref="D64:D70" si="0">IFERROR((C64/($C$71+$E$71)), 0)</f>
        <v>0</v>
      </c>
      <c r="E64" s="296">
        <f>F13</f>
        <v>0</v>
      </c>
      <c r="F64" s="297">
        <f>IFERROR((E64/($C$71+$E$71)), 0)</f>
        <v>0</v>
      </c>
      <c r="G64" s="16"/>
      <c r="H64" s="172"/>
      <c r="I64" s="16"/>
      <c r="J64" s="16"/>
    </row>
    <row r="65" spans="2:10" ht="15.75" x14ac:dyDescent="0.25">
      <c r="B65" s="166" t="s">
        <v>91</v>
      </c>
      <c r="C65" s="294">
        <f>E14</f>
        <v>0</v>
      </c>
      <c r="D65" s="295">
        <f t="shared" si="0"/>
        <v>0</v>
      </c>
      <c r="E65" s="296">
        <f>F14</f>
        <v>0</v>
      </c>
      <c r="F65" s="297">
        <f>IFERROR((E65/($C$71+$E$71)), 0)</f>
        <v>0</v>
      </c>
      <c r="G65" s="16"/>
      <c r="H65" s="172"/>
      <c r="I65" s="16"/>
      <c r="J65" s="16"/>
    </row>
    <row r="66" spans="2:10" ht="15.75" x14ac:dyDescent="0.25">
      <c r="B66" s="166" t="s">
        <v>92</v>
      </c>
      <c r="C66" s="294">
        <f>E23</f>
        <v>0</v>
      </c>
      <c r="D66" s="295">
        <f t="shared" si="0"/>
        <v>0</v>
      </c>
      <c r="E66" s="296">
        <f>F23</f>
        <v>0</v>
      </c>
      <c r="F66" s="297">
        <f t="shared" ref="F66:F70" si="1">IFERROR((E66/($C$71+$E$71)), 0)</f>
        <v>0</v>
      </c>
      <c r="G66" s="16"/>
      <c r="I66" s="16"/>
      <c r="J66" s="16"/>
    </row>
    <row r="67" spans="2:10" ht="15.75" x14ac:dyDescent="0.25">
      <c r="B67" s="166" t="s">
        <v>93</v>
      </c>
      <c r="C67" s="294">
        <f>E31</f>
        <v>0</v>
      </c>
      <c r="D67" s="295">
        <f t="shared" si="0"/>
        <v>0</v>
      </c>
      <c r="E67" s="296">
        <f>F31</f>
        <v>0</v>
      </c>
      <c r="F67" s="297">
        <f t="shared" si="1"/>
        <v>0</v>
      </c>
      <c r="G67" s="16"/>
      <c r="H67" s="139"/>
      <c r="I67" s="16"/>
      <c r="J67" s="16"/>
    </row>
    <row r="68" spans="2:10" ht="15.75" x14ac:dyDescent="0.25">
      <c r="B68" s="166" t="s">
        <v>94</v>
      </c>
      <c r="C68" s="294">
        <f>E39</f>
        <v>0</v>
      </c>
      <c r="D68" s="295">
        <f t="shared" si="0"/>
        <v>0</v>
      </c>
      <c r="E68" s="296">
        <f>F39</f>
        <v>0</v>
      </c>
      <c r="F68" s="297">
        <f t="shared" si="1"/>
        <v>0</v>
      </c>
      <c r="G68" s="16"/>
      <c r="H68" s="140"/>
      <c r="I68" s="16"/>
      <c r="J68" s="16"/>
    </row>
    <row r="69" spans="2:10" ht="15.75" x14ac:dyDescent="0.25">
      <c r="B69" s="166" t="s">
        <v>95</v>
      </c>
      <c r="C69" s="294">
        <f>E47</f>
        <v>0</v>
      </c>
      <c r="D69" s="295">
        <f t="shared" si="0"/>
        <v>0</v>
      </c>
      <c r="E69" s="296">
        <f>F47</f>
        <v>0</v>
      </c>
      <c r="F69" s="297">
        <f t="shared" si="1"/>
        <v>0</v>
      </c>
      <c r="G69" s="16"/>
      <c r="I69" s="16"/>
      <c r="J69" s="16"/>
    </row>
    <row r="70" spans="2:10" ht="16.5" thickBot="1" x14ac:dyDescent="0.3">
      <c r="B70" s="167" t="s">
        <v>96</v>
      </c>
      <c r="C70" s="298">
        <f>E55</f>
        <v>0</v>
      </c>
      <c r="D70" s="299">
        <f t="shared" si="0"/>
        <v>0</v>
      </c>
      <c r="E70" s="300">
        <f>F55</f>
        <v>0</v>
      </c>
      <c r="F70" s="301">
        <f t="shared" si="1"/>
        <v>0</v>
      </c>
      <c r="G70" s="16"/>
      <c r="H70" s="141"/>
      <c r="I70" s="16"/>
      <c r="J70" s="16"/>
    </row>
    <row r="71" spans="2:10" ht="16.5" thickBot="1" x14ac:dyDescent="0.3">
      <c r="B71" s="168" t="s">
        <v>66</v>
      </c>
      <c r="C71" s="302">
        <f>IF(ROUND(SUM(C63:C70),8)=ROUND(E58,8),SUM(' Revenue Forecast'!C63:C70),IF(SUM(' Revenue Forecast'!C63:C70=0),"","ERROR"))</f>
        <v>0</v>
      </c>
      <c r="D71" s="303">
        <f>IF(ROUND(E59,8)=ROUND(SUM(D63:D70),8),SUM(D63:D70),IF(SUM(D63:D70)=0,"0","ERROR"))</f>
        <v>0</v>
      </c>
      <c r="E71" s="304">
        <f>IF(ROUND(SUM(E63:E70),8)=ROUND(F58,8),SUM(E63:E70),IF(SUM(E63:E70)=0,"","ERROR"))</f>
        <v>0</v>
      </c>
      <c r="F71" s="305">
        <f>IF(ROUND(SUM(F63:F70),8)=ROUND(F59,8),SUM(F63:F70),IF(SUM(F63:F70),"","ERROR"))</f>
        <v>0</v>
      </c>
      <c r="G71" s="16"/>
      <c r="H71" s="141"/>
      <c r="I71" s="16"/>
      <c r="J71" s="16"/>
    </row>
    <row r="72" spans="2:10" x14ac:dyDescent="0.25">
      <c r="D72" s="142"/>
    </row>
    <row r="73" spans="2:10" x14ac:dyDescent="0.25">
      <c r="D73" s="143"/>
    </row>
    <row r="74" spans="2:10" x14ac:dyDescent="0.25">
      <c r="D74" s="143"/>
    </row>
    <row r="75" spans="2:10" x14ac:dyDescent="0.25">
      <c r="D75" s="143"/>
    </row>
    <row r="76" spans="2:10" x14ac:dyDescent="0.25">
      <c r="D76" s="143"/>
    </row>
    <row r="77" spans="2:10" x14ac:dyDescent="0.25">
      <c r="D77" s="143"/>
    </row>
    <row r="78" spans="2:10" x14ac:dyDescent="0.25">
      <c r="D78" s="143"/>
    </row>
    <row r="79" spans="2:10" x14ac:dyDescent="0.25">
      <c r="D79" s="143"/>
    </row>
    <row r="80" spans="2:10" x14ac:dyDescent="0.25">
      <c r="D80" s="143"/>
    </row>
  </sheetData>
  <mergeCells count="4">
    <mergeCell ref="C59:D59"/>
    <mergeCell ref="C57:D58"/>
    <mergeCell ref="B61:F61"/>
    <mergeCell ref="B3:G8"/>
  </mergeCells>
  <dataValidations count="2">
    <dataValidation type="list" allowBlank="1" showErrorMessage="1" prompt="Select Status" sqref="D51:D54 D35:D38 D27:D30 D19:D22 D13:D14" xr:uid="{00000000-0002-0000-0600-000005000000}">
      <formula1>"[Select Status], Confirmed, Applied For"</formula1>
    </dataValidation>
    <dataValidation allowBlank="1" showErrorMessage="1" sqref="D43:D46" xr:uid="{AF7CCC69-C4C1-467E-963C-D20E109BA34C}"/>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553F8-3AEC-43ED-BAC5-39FA957A7E4D}">
  <sheetPr>
    <tabColor rgb="FF2B797D"/>
  </sheetPr>
  <dimension ref="A1:HY452"/>
  <sheetViews>
    <sheetView showGridLines="0" tabSelected="1" workbookViewId="0">
      <selection activeCell="B4" sqref="B4:G12"/>
    </sheetView>
  </sheetViews>
  <sheetFormatPr defaultColWidth="9.140625" defaultRowHeight="15.75" x14ac:dyDescent="0.25"/>
  <cols>
    <col min="1" max="1" width="3.7109375" style="187" customWidth="1"/>
    <col min="2" max="4" width="31.5703125" style="195" customWidth="1"/>
    <col min="5" max="6" width="31.5703125" style="195" hidden="1" customWidth="1"/>
    <col min="7" max="7" width="60.7109375" style="195" customWidth="1"/>
    <col min="8" max="8" width="4.140625" style="187" customWidth="1"/>
    <col min="9" max="9" width="18" style="187" customWidth="1"/>
    <col min="10" max="233" width="9.140625" style="188"/>
    <col min="234" max="16384" width="9.140625" style="196"/>
  </cols>
  <sheetData>
    <row r="1" spans="1:9" ht="23.25" x14ac:dyDescent="0.25">
      <c r="B1" s="499"/>
      <c r="C1" s="499"/>
      <c r="D1" s="499"/>
      <c r="E1" s="499"/>
      <c r="F1" s="499"/>
      <c r="G1" s="499"/>
      <c r="H1" s="333"/>
    </row>
    <row r="2" spans="1:9" s="188" customFormat="1" ht="26.25" x14ac:dyDescent="0.25">
      <c r="A2" s="187"/>
      <c r="B2" s="173" t="s">
        <v>97</v>
      </c>
      <c r="C2" s="187"/>
      <c r="D2" s="187"/>
      <c r="E2" s="187"/>
      <c r="F2" s="187"/>
      <c r="G2" s="187"/>
      <c r="H2" s="187"/>
      <c r="I2" s="187"/>
    </row>
    <row r="3" spans="1:9" s="188" customFormat="1" x14ac:dyDescent="0.25">
      <c r="A3" s="187"/>
      <c r="B3" s="187"/>
      <c r="C3" s="187"/>
      <c r="D3" s="187"/>
      <c r="E3" s="187"/>
      <c r="F3" s="187"/>
      <c r="G3" s="187"/>
      <c r="H3" s="187"/>
      <c r="I3" s="187"/>
    </row>
    <row r="4" spans="1:9" s="189" customFormat="1" ht="15.6" customHeight="1" x14ac:dyDescent="0.25">
      <c r="B4" s="407" t="s">
        <v>98</v>
      </c>
      <c r="C4" s="407"/>
      <c r="D4" s="407"/>
      <c r="E4" s="407"/>
      <c r="F4" s="407"/>
      <c r="G4" s="407"/>
    </row>
    <row r="5" spans="1:9" s="189" customFormat="1" ht="15.6" customHeight="1" x14ac:dyDescent="0.25">
      <c r="B5" s="407"/>
      <c r="C5" s="407"/>
      <c r="D5" s="407"/>
      <c r="E5" s="407"/>
      <c r="F5" s="407"/>
      <c r="G5" s="407"/>
    </row>
    <row r="6" spans="1:9" s="189" customFormat="1" ht="15.6" customHeight="1" x14ac:dyDescent="0.25">
      <c r="B6" s="407"/>
      <c r="C6" s="407"/>
      <c r="D6" s="407"/>
      <c r="E6" s="407"/>
      <c r="F6" s="407"/>
      <c r="G6" s="407"/>
    </row>
    <row r="7" spans="1:9" s="189" customFormat="1" ht="15.6" customHeight="1" x14ac:dyDescent="0.25">
      <c r="B7" s="407"/>
      <c r="C7" s="407"/>
      <c r="D7" s="407"/>
      <c r="E7" s="407"/>
      <c r="F7" s="407"/>
      <c r="G7" s="407"/>
    </row>
    <row r="8" spans="1:9" s="189" customFormat="1" ht="15.6" customHeight="1" x14ac:dyDescent="0.25">
      <c r="B8" s="407"/>
      <c r="C8" s="407"/>
      <c r="D8" s="407"/>
      <c r="E8" s="407"/>
      <c r="F8" s="407"/>
      <c r="G8" s="407"/>
    </row>
    <row r="9" spans="1:9" s="189" customFormat="1" ht="15.6" customHeight="1" x14ac:dyDescent="0.25">
      <c r="B9" s="407"/>
      <c r="C9" s="407"/>
      <c r="D9" s="407"/>
      <c r="E9" s="407"/>
      <c r="F9" s="407"/>
      <c r="G9" s="407"/>
    </row>
    <row r="10" spans="1:9" s="189" customFormat="1" ht="15.6" customHeight="1" x14ac:dyDescent="0.25">
      <c r="B10" s="407"/>
      <c r="C10" s="407"/>
      <c r="D10" s="407"/>
      <c r="E10" s="407"/>
      <c r="F10" s="407"/>
      <c r="G10" s="407"/>
    </row>
    <row r="11" spans="1:9" s="189" customFormat="1" ht="15.6" customHeight="1" x14ac:dyDescent="0.25">
      <c r="B11" s="407"/>
      <c r="C11" s="407"/>
      <c r="D11" s="407"/>
      <c r="E11" s="407"/>
      <c r="F11" s="407"/>
      <c r="G11" s="407"/>
    </row>
    <row r="12" spans="1:9" s="189" customFormat="1" ht="24" customHeight="1" x14ac:dyDescent="0.25">
      <c r="B12" s="407"/>
      <c r="C12" s="407"/>
      <c r="D12" s="407"/>
      <c r="E12" s="407"/>
      <c r="F12" s="407"/>
      <c r="G12" s="407"/>
    </row>
    <row r="13" spans="1:9" s="188" customFormat="1" x14ac:dyDescent="0.25">
      <c r="A13" s="187"/>
      <c r="B13" s="187"/>
      <c r="C13" s="187"/>
      <c r="D13" s="187"/>
      <c r="E13" s="187"/>
      <c r="F13" s="187"/>
      <c r="G13" s="187"/>
      <c r="H13" s="187"/>
      <c r="I13" s="187"/>
    </row>
    <row r="14" spans="1:9" s="188" customFormat="1" ht="21" customHeight="1" thickBot="1" x14ac:dyDescent="0.3">
      <c r="A14" s="187"/>
      <c r="B14" s="136" t="s">
        <v>99</v>
      </c>
      <c r="C14" s="136"/>
      <c r="D14" s="136"/>
      <c r="E14" s="136"/>
      <c r="F14" s="136"/>
      <c r="G14" s="136"/>
      <c r="H14" s="187"/>
      <c r="I14" s="187"/>
    </row>
    <row r="15" spans="1:9" s="191" customFormat="1" ht="47.25" x14ac:dyDescent="0.25">
      <c r="A15" s="190"/>
      <c r="B15" s="199" t="s">
        <v>100</v>
      </c>
      <c r="C15" s="145" t="s">
        <v>101</v>
      </c>
      <c r="D15" s="145" t="s">
        <v>102</v>
      </c>
      <c r="E15" s="145" t="s">
        <v>103</v>
      </c>
      <c r="F15" s="145" t="s">
        <v>104</v>
      </c>
      <c r="G15" s="200" t="s">
        <v>105</v>
      </c>
      <c r="H15" s="190"/>
      <c r="I15" s="190"/>
    </row>
    <row r="16" spans="1:9" s="193" customFormat="1" ht="32.25" customHeight="1" x14ac:dyDescent="0.25">
      <c r="A16" s="192"/>
      <c r="B16" s="197" t="s">
        <v>106</v>
      </c>
      <c r="C16" s="202"/>
      <c r="D16" s="202"/>
      <c r="E16" s="203"/>
      <c r="F16" s="203"/>
      <c r="G16" s="204"/>
      <c r="H16" s="192"/>
      <c r="I16" s="192"/>
    </row>
    <row r="17" spans="1:9" s="193" customFormat="1" ht="32.25" customHeight="1" x14ac:dyDescent="0.25">
      <c r="A17" s="192"/>
      <c r="B17" s="197" t="s">
        <v>106</v>
      </c>
      <c r="C17" s="202"/>
      <c r="D17" s="202"/>
      <c r="E17" s="203"/>
      <c r="F17" s="203"/>
      <c r="G17" s="204"/>
      <c r="H17" s="192"/>
      <c r="I17" s="192"/>
    </row>
    <row r="18" spans="1:9" s="193" customFormat="1" ht="32.25" customHeight="1" x14ac:dyDescent="0.25">
      <c r="A18" s="192"/>
      <c r="B18" s="197" t="s">
        <v>106</v>
      </c>
      <c r="C18" s="202"/>
      <c r="D18" s="202"/>
      <c r="E18" s="203"/>
      <c r="F18" s="203"/>
      <c r="G18" s="204"/>
      <c r="H18" s="192"/>
      <c r="I18" s="192"/>
    </row>
    <row r="19" spans="1:9" s="193" customFormat="1" ht="32.25" customHeight="1" x14ac:dyDescent="0.25">
      <c r="A19" s="192"/>
      <c r="B19" s="197" t="s">
        <v>106</v>
      </c>
      <c r="C19" s="202"/>
      <c r="D19" s="202"/>
      <c r="E19" s="203"/>
      <c r="F19" s="203"/>
      <c r="G19" s="204"/>
      <c r="H19" s="192"/>
      <c r="I19" s="192"/>
    </row>
    <row r="20" spans="1:9" s="193" customFormat="1" ht="32.25" customHeight="1" x14ac:dyDescent="0.25">
      <c r="A20" s="192"/>
      <c r="B20" s="197" t="s">
        <v>106</v>
      </c>
      <c r="C20" s="202"/>
      <c r="D20" s="202"/>
      <c r="E20" s="203"/>
      <c r="F20" s="203"/>
      <c r="G20" s="204"/>
      <c r="H20" s="192"/>
      <c r="I20" s="192"/>
    </row>
    <row r="21" spans="1:9" s="193" customFormat="1" ht="32.25" customHeight="1" x14ac:dyDescent="0.25">
      <c r="A21" s="192"/>
      <c r="B21" s="197" t="s">
        <v>106</v>
      </c>
      <c r="C21" s="202"/>
      <c r="D21" s="202"/>
      <c r="E21" s="203"/>
      <c r="F21" s="203"/>
      <c r="G21" s="204"/>
      <c r="H21" s="192"/>
      <c r="I21" s="192"/>
    </row>
    <row r="22" spans="1:9" s="193" customFormat="1" ht="32.25" customHeight="1" x14ac:dyDescent="0.25">
      <c r="A22" s="192"/>
      <c r="B22" s="197" t="s">
        <v>106</v>
      </c>
      <c r="C22" s="202"/>
      <c r="D22" s="202"/>
      <c r="E22" s="203"/>
      <c r="F22" s="203"/>
      <c r="G22" s="204"/>
      <c r="H22" s="192"/>
      <c r="I22" s="192"/>
    </row>
    <row r="23" spans="1:9" s="193" customFormat="1" ht="32.25" customHeight="1" thickBot="1" x14ac:dyDescent="0.3">
      <c r="A23" s="192"/>
      <c r="B23" s="198" t="s">
        <v>106</v>
      </c>
      <c r="C23" s="205"/>
      <c r="D23" s="205"/>
      <c r="E23" s="206"/>
      <c r="F23" s="206"/>
      <c r="G23" s="207"/>
      <c r="H23" s="192"/>
      <c r="I23" s="192"/>
    </row>
    <row r="24" spans="1:9" s="188" customFormat="1" ht="21" customHeight="1" x14ac:dyDescent="0.25">
      <c r="A24" s="187"/>
      <c r="B24" s="194"/>
      <c r="C24" s="192"/>
      <c r="D24" s="194"/>
      <c r="E24" s="187"/>
      <c r="F24" s="187"/>
      <c r="G24" s="187"/>
      <c r="H24" s="187"/>
      <c r="I24" s="187"/>
    </row>
    <row r="25" spans="1:9" s="188" customFormat="1" ht="21" customHeight="1" x14ac:dyDescent="0.25">
      <c r="A25" s="187"/>
      <c r="B25" s="194"/>
      <c r="C25" s="192"/>
      <c r="D25" s="194"/>
      <c r="E25" s="187"/>
      <c r="F25" s="187"/>
      <c r="G25" s="187"/>
      <c r="H25" s="187"/>
      <c r="I25" s="187"/>
    </row>
    <row r="26" spans="1:9" s="188" customFormat="1" ht="21" customHeight="1" thickBot="1" x14ac:dyDescent="0.3">
      <c r="A26" s="187"/>
      <c r="B26" s="368" t="s">
        <v>232</v>
      </c>
      <c r="C26" s="220"/>
      <c r="D26" s="220"/>
      <c r="E26" s="221"/>
      <c r="F26" s="221"/>
      <c r="G26" s="221"/>
      <c r="H26" s="187"/>
      <c r="I26" s="187"/>
    </row>
    <row r="27" spans="1:9" s="191" customFormat="1" ht="47.25" x14ac:dyDescent="0.25">
      <c r="A27" s="190"/>
      <c r="B27" s="199" t="s">
        <v>226</v>
      </c>
      <c r="C27" s="145" t="s">
        <v>101</v>
      </c>
      <c r="D27" s="145" t="s">
        <v>102</v>
      </c>
      <c r="E27" s="145" t="s">
        <v>103</v>
      </c>
      <c r="F27" s="145" t="s">
        <v>104</v>
      </c>
      <c r="G27" s="200" t="s">
        <v>105</v>
      </c>
      <c r="H27" s="190"/>
      <c r="I27" s="190"/>
    </row>
    <row r="28" spans="1:9" s="193" customFormat="1" ht="32.25" customHeight="1" thickBot="1" x14ac:dyDescent="0.3">
      <c r="A28" s="192"/>
      <c r="B28" s="198" t="s">
        <v>106</v>
      </c>
      <c r="C28" s="202"/>
      <c r="D28" s="202"/>
      <c r="E28" s="203"/>
      <c r="F28" s="203"/>
      <c r="G28" s="204"/>
      <c r="H28" s="192"/>
      <c r="I28" s="192"/>
    </row>
    <row r="29" spans="1:9" s="193" customFormat="1" ht="32.25" customHeight="1" thickBot="1" x14ac:dyDescent="0.3">
      <c r="A29" s="192"/>
      <c r="B29" s="198" t="s">
        <v>106</v>
      </c>
      <c r="C29" s="202"/>
      <c r="D29" s="202"/>
      <c r="E29" s="203"/>
      <c r="F29" s="203"/>
      <c r="G29" s="204"/>
      <c r="H29" s="192"/>
      <c r="I29" s="192"/>
    </row>
    <row r="30" spans="1:9" s="193" customFormat="1" ht="32.25" customHeight="1" thickBot="1" x14ac:dyDescent="0.3">
      <c r="A30" s="192"/>
      <c r="B30" s="198" t="s">
        <v>106</v>
      </c>
      <c r="C30" s="202"/>
      <c r="D30" s="202"/>
      <c r="E30" s="203"/>
      <c r="F30" s="203"/>
      <c r="G30" s="204"/>
      <c r="H30" s="192"/>
      <c r="I30" s="192"/>
    </row>
    <row r="31" spans="1:9" s="193" customFormat="1" ht="32.25" customHeight="1" thickBot="1" x14ac:dyDescent="0.3">
      <c r="A31" s="192"/>
      <c r="B31" s="198" t="s">
        <v>106</v>
      </c>
      <c r="C31" s="205"/>
      <c r="D31" s="205"/>
      <c r="E31" s="206"/>
      <c r="F31" s="206"/>
      <c r="G31" s="207"/>
      <c r="H31" s="192"/>
      <c r="I31" s="192"/>
    </row>
    <row r="32" spans="1:9" s="188" customFormat="1" ht="21" customHeight="1" x14ac:dyDescent="0.25">
      <c r="A32" s="187"/>
      <c r="B32" s="194"/>
      <c r="C32" s="192"/>
      <c r="D32" s="194"/>
      <c r="E32" s="187"/>
      <c r="F32" s="187"/>
      <c r="G32" s="187"/>
      <c r="H32" s="187"/>
      <c r="I32" s="187"/>
    </row>
    <row r="33" spans="1:10" s="188" customFormat="1" ht="21" customHeight="1" x14ac:dyDescent="0.25">
      <c r="A33" s="187"/>
      <c r="B33" s="194"/>
      <c r="C33" s="192"/>
      <c r="D33" s="194"/>
      <c r="E33" s="187"/>
      <c r="F33" s="187"/>
      <c r="G33" s="187"/>
      <c r="H33" s="187"/>
      <c r="I33" s="187"/>
    </row>
    <row r="34" spans="1:10" s="188" customFormat="1" ht="21" customHeight="1" thickBot="1" x14ac:dyDescent="0.3">
      <c r="A34" s="187"/>
      <c r="B34" s="201" t="s">
        <v>107</v>
      </c>
      <c r="C34" s="208"/>
      <c r="D34" s="208"/>
      <c r="E34" s="208"/>
      <c r="F34" s="208"/>
      <c r="G34" s="209"/>
      <c r="H34" s="187"/>
    </row>
    <row r="35" spans="1:10" s="191" customFormat="1" ht="36.6" customHeight="1" x14ac:dyDescent="0.25">
      <c r="A35" s="190"/>
      <c r="B35" s="199" t="s">
        <v>100</v>
      </c>
      <c r="C35" s="145" t="s">
        <v>101</v>
      </c>
      <c r="D35" s="145" t="s">
        <v>102</v>
      </c>
      <c r="E35" s="145" t="s">
        <v>103</v>
      </c>
      <c r="F35" s="145" t="s">
        <v>104</v>
      </c>
      <c r="G35" s="200" t="s">
        <v>105</v>
      </c>
      <c r="H35" s="190"/>
    </row>
    <row r="36" spans="1:10" s="188" customFormat="1" ht="33" customHeight="1" x14ac:dyDescent="0.25">
      <c r="A36" s="187"/>
      <c r="B36" s="210"/>
      <c r="C36" s="211"/>
      <c r="D36" s="211"/>
      <c r="E36" s="212"/>
      <c r="F36" s="212"/>
      <c r="G36" s="213"/>
    </row>
    <row r="37" spans="1:10" s="188" customFormat="1" ht="33" customHeight="1" x14ac:dyDescent="0.25">
      <c r="A37" s="187"/>
      <c r="B37" s="210"/>
      <c r="C37" s="211"/>
      <c r="D37" s="211"/>
      <c r="E37" s="212"/>
      <c r="F37" s="212"/>
      <c r="G37" s="213"/>
      <c r="H37" s="187"/>
    </row>
    <row r="38" spans="1:10" s="188" customFormat="1" ht="33" customHeight="1" x14ac:dyDescent="0.25">
      <c r="A38" s="187"/>
      <c r="B38" s="210"/>
      <c r="C38" s="214"/>
      <c r="D38" s="214"/>
      <c r="E38" s="215"/>
      <c r="F38" s="215"/>
      <c r="G38" s="213"/>
      <c r="H38" s="187"/>
    </row>
    <row r="39" spans="1:10" s="188" customFormat="1" ht="33" customHeight="1" x14ac:dyDescent="0.25">
      <c r="A39" s="187"/>
      <c r="B39" s="210"/>
      <c r="C39" s="214"/>
      <c r="D39" s="214"/>
      <c r="E39" s="215"/>
      <c r="F39" s="215"/>
      <c r="G39" s="213"/>
      <c r="H39" s="187"/>
    </row>
    <row r="40" spans="1:10" s="188" customFormat="1" ht="33" customHeight="1" x14ac:dyDescent="0.25">
      <c r="A40" s="187"/>
      <c r="B40" s="210"/>
      <c r="C40" s="211"/>
      <c r="D40" s="211"/>
      <c r="E40" s="212"/>
      <c r="F40" s="212"/>
      <c r="G40" s="213"/>
      <c r="H40" s="187"/>
      <c r="I40" s="187"/>
      <c r="J40" s="187"/>
    </row>
    <row r="41" spans="1:10" s="188" customFormat="1" ht="33" customHeight="1" thickBot="1" x14ac:dyDescent="0.3">
      <c r="A41" s="187"/>
      <c r="B41" s="216"/>
      <c r="C41" s="217"/>
      <c r="D41" s="217"/>
      <c r="E41" s="218"/>
      <c r="F41" s="218"/>
      <c r="G41" s="219"/>
      <c r="H41" s="187"/>
      <c r="I41" s="187"/>
      <c r="J41" s="187"/>
    </row>
    <row r="42" spans="1:10" s="188" customFormat="1" x14ac:dyDescent="0.25">
      <c r="A42" s="187"/>
      <c r="B42" s="187"/>
      <c r="C42" s="187"/>
      <c r="D42" s="187"/>
      <c r="E42" s="187"/>
      <c r="F42" s="187"/>
      <c r="G42" s="187"/>
      <c r="H42" s="187"/>
      <c r="I42" s="187"/>
    </row>
    <row r="43" spans="1:10" s="188" customFormat="1" x14ac:dyDescent="0.25">
      <c r="A43" s="187"/>
      <c r="B43" s="187"/>
      <c r="C43" s="187"/>
      <c r="D43" s="187"/>
      <c r="E43" s="187"/>
      <c r="F43" s="187"/>
      <c r="G43" s="187"/>
      <c r="H43" s="187"/>
      <c r="I43" s="187"/>
    </row>
    <row r="44" spans="1:10" s="188" customFormat="1" x14ac:dyDescent="0.25">
      <c r="A44" s="187"/>
      <c r="B44" s="187"/>
      <c r="C44" s="187"/>
      <c r="D44" s="187"/>
      <c r="E44" s="187"/>
      <c r="F44" s="187"/>
      <c r="G44" s="187"/>
      <c r="H44" s="187"/>
      <c r="I44" s="187"/>
    </row>
    <row r="45" spans="1:10" s="188" customFormat="1" x14ac:dyDescent="0.25">
      <c r="A45" s="187"/>
      <c r="B45" s="187"/>
      <c r="C45" s="187"/>
      <c r="D45" s="187"/>
      <c r="E45" s="187"/>
      <c r="F45" s="187"/>
      <c r="G45" s="187"/>
      <c r="H45" s="187"/>
      <c r="I45" s="187"/>
    </row>
    <row r="46" spans="1:10" s="188" customFormat="1" x14ac:dyDescent="0.25">
      <c r="A46" s="187"/>
      <c r="B46" s="187"/>
      <c r="C46" s="187"/>
      <c r="D46" s="187"/>
      <c r="E46" s="187"/>
      <c r="F46" s="187"/>
      <c r="G46" s="187"/>
      <c r="H46" s="187"/>
      <c r="I46" s="187"/>
    </row>
    <row r="47" spans="1:10" s="188" customFormat="1" x14ac:dyDescent="0.25">
      <c r="A47" s="187"/>
      <c r="B47" s="187"/>
      <c r="C47" s="187"/>
      <c r="D47" s="187"/>
      <c r="E47" s="187"/>
      <c r="F47" s="187"/>
      <c r="G47" s="187"/>
      <c r="H47" s="187"/>
      <c r="I47" s="187"/>
    </row>
    <row r="48" spans="1:10" s="188" customFormat="1" x14ac:dyDescent="0.25">
      <c r="A48" s="187"/>
      <c r="B48" s="187"/>
      <c r="C48" s="187"/>
      <c r="D48" s="187"/>
      <c r="E48" s="187"/>
      <c r="F48" s="187"/>
      <c r="G48" s="187"/>
      <c r="H48" s="187"/>
      <c r="I48" s="187"/>
    </row>
    <row r="49" spans="1:9" s="188" customFormat="1" x14ac:dyDescent="0.25">
      <c r="A49" s="187"/>
      <c r="B49" s="187"/>
      <c r="C49" s="187"/>
      <c r="D49" s="187"/>
      <c r="E49" s="187"/>
      <c r="F49" s="187"/>
      <c r="G49" s="187"/>
      <c r="H49" s="187"/>
      <c r="I49" s="187"/>
    </row>
    <row r="50" spans="1:9" s="188" customFormat="1" x14ac:dyDescent="0.25">
      <c r="A50" s="187"/>
      <c r="B50" s="187"/>
      <c r="C50" s="187"/>
      <c r="D50" s="187"/>
      <c r="E50" s="187"/>
      <c r="F50" s="187"/>
      <c r="G50" s="187"/>
      <c r="H50" s="187"/>
      <c r="I50" s="187"/>
    </row>
    <row r="51" spans="1:9" s="188" customFormat="1" x14ac:dyDescent="0.25">
      <c r="A51" s="187"/>
      <c r="B51" s="187"/>
      <c r="C51" s="187"/>
      <c r="D51" s="187"/>
      <c r="E51" s="187"/>
      <c r="F51" s="187"/>
      <c r="G51" s="187"/>
      <c r="H51" s="187"/>
      <c r="I51" s="187"/>
    </row>
    <row r="52" spans="1:9" s="188" customFormat="1" x14ac:dyDescent="0.25">
      <c r="A52" s="187"/>
      <c r="B52" s="187"/>
      <c r="C52" s="187"/>
      <c r="D52" s="187"/>
      <c r="E52" s="187"/>
      <c r="F52" s="187"/>
      <c r="G52" s="187"/>
      <c r="H52" s="187"/>
      <c r="I52" s="187"/>
    </row>
    <row r="53" spans="1:9" s="188" customFormat="1" x14ac:dyDescent="0.25">
      <c r="A53" s="187"/>
      <c r="B53" s="187"/>
      <c r="C53" s="187"/>
      <c r="D53" s="187"/>
      <c r="E53" s="187"/>
      <c r="F53" s="187"/>
      <c r="G53" s="187"/>
      <c r="H53" s="187"/>
      <c r="I53" s="187"/>
    </row>
    <row r="54" spans="1:9" s="188" customFormat="1" x14ac:dyDescent="0.25">
      <c r="A54" s="187"/>
      <c r="B54" s="187"/>
      <c r="C54" s="187"/>
      <c r="D54" s="187"/>
      <c r="E54" s="187"/>
      <c r="F54" s="187"/>
      <c r="G54" s="187"/>
      <c r="H54" s="187"/>
      <c r="I54" s="187"/>
    </row>
    <row r="55" spans="1:9" s="188" customFormat="1" x14ac:dyDescent="0.25">
      <c r="A55" s="187"/>
      <c r="B55" s="187"/>
      <c r="C55" s="187"/>
      <c r="D55" s="187"/>
      <c r="E55" s="187"/>
      <c r="F55" s="187"/>
      <c r="G55" s="187"/>
      <c r="H55" s="187"/>
      <c r="I55" s="187"/>
    </row>
    <row r="56" spans="1:9" s="188" customFormat="1" x14ac:dyDescent="0.25">
      <c r="A56" s="187"/>
      <c r="B56" s="187"/>
      <c r="C56" s="187"/>
      <c r="D56" s="187"/>
      <c r="E56" s="187"/>
      <c r="F56" s="187"/>
      <c r="G56" s="187"/>
      <c r="H56" s="187"/>
      <c r="I56" s="187"/>
    </row>
    <row r="57" spans="1:9" s="188" customFormat="1" x14ac:dyDescent="0.25">
      <c r="A57" s="187"/>
      <c r="B57" s="187"/>
      <c r="C57" s="187"/>
      <c r="D57" s="187"/>
      <c r="E57" s="187"/>
      <c r="F57" s="187"/>
      <c r="G57" s="187"/>
      <c r="H57" s="187"/>
      <c r="I57" s="187"/>
    </row>
    <row r="58" spans="1:9" s="188" customFormat="1" x14ac:dyDescent="0.25">
      <c r="A58" s="187"/>
      <c r="B58" s="187"/>
      <c r="C58" s="187"/>
      <c r="D58" s="187"/>
      <c r="E58" s="187"/>
      <c r="F58" s="187"/>
      <c r="G58" s="187"/>
      <c r="H58" s="187"/>
      <c r="I58" s="187"/>
    </row>
    <row r="59" spans="1:9" s="188" customFormat="1" x14ac:dyDescent="0.25">
      <c r="A59" s="187"/>
      <c r="B59" s="187"/>
      <c r="C59" s="187"/>
      <c r="D59" s="187"/>
      <c r="E59" s="187"/>
      <c r="F59" s="187"/>
      <c r="G59" s="187"/>
      <c r="H59" s="187"/>
      <c r="I59" s="187"/>
    </row>
    <row r="60" spans="1:9" s="188" customFormat="1" x14ac:dyDescent="0.25">
      <c r="A60" s="187"/>
      <c r="B60" s="187"/>
      <c r="C60" s="187"/>
      <c r="D60" s="187"/>
      <c r="E60" s="187"/>
      <c r="F60" s="187"/>
      <c r="G60" s="187"/>
      <c r="H60" s="187"/>
      <c r="I60" s="187"/>
    </row>
    <row r="61" spans="1:9" s="188" customFormat="1" x14ac:dyDescent="0.25">
      <c r="A61" s="187"/>
      <c r="B61" s="187"/>
      <c r="C61" s="187"/>
      <c r="D61" s="187"/>
      <c r="E61" s="187"/>
      <c r="F61" s="187"/>
      <c r="G61" s="187"/>
      <c r="H61" s="187"/>
      <c r="I61" s="187"/>
    </row>
    <row r="62" spans="1:9" s="188" customFormat="1" x14ac:dyDescent="0.25">
      <c r="A62" s="187"/>
      <c r="B62" s="187"/>
      <c r="C62" s="187"/>
      <c r="D62" s="187"/>
      <c r="E62" s="187"/>
      <c r="F62" s="187"/>
      <c r="G62" s="187"/>
      <c r="H62" s="187"/>
      <c r="I62" s="187"/>
    </row>
    <row r="63" spans="1:9" s="188" customFormat="1" x14ac:dyDescent="0.25">
      <c r="A63" s="187"/>
      <c r="B63" s="187"/>
      <c r="C63" s="187"/>
      <c r="D63" s="187"/>
      <c r="E63" s="187"/>
      <c r="F63" s="187"/>
      <c r="G63" s="187"/>
      <c r="H63" s="187"/>
      <c r="I63" s="187"/>
    </row>
    <row r="64" spans="1:9" s="188" customFormat="1" x14ac:dyDescent="0.25">
      <c r="A64" s="187"/>
      <c r="B64" s="187"/>
      <c r="C64" s="187"/>
      <c r="D64" s="187"/>
      <c r="E64" s="187"/>
      <c r="F64" s="187"/>
      <c r="G64" s="187"/>
      <c r="H64" s="187"/>
      <c r="I64" s="187"/>
    </row>
    <row r="65" spans="1:9" s="188" customFormat="1" x14ac:dyDescent="0.25">
      <c r="A65" s="187"/>
      <c r="B65" s="187"/>
      <c r="C65" s="187"/>
      <c r="D65" s="187"/>
      <c r="E65" s="187"/>
      <c r="F65" s="187"/>
      <c r="G65" s="187"/>
      <c r="H65" s="187"/>
      <c r="I65" s="187"/>
    </row>
    <row r="66" spans="1:9" s="188" customFormat="1" x14ac:dyDescent="0.25">
      <c r="A66" s="187"/>
      <c r="B66" s="187"/>
      <c r="C66" s="187"/>
      <c r="D66" s="187"/>
      <c r="E66" s="187"/>
      <c r="F66" s="187"/>
      <c r="G66" s="187"/>
      <c r="H66" s="187"/>
      <c r="I66" s="187"/>
    </row>
    <row r="67" spans="1:9" s="188" customFormat="1" x14ac:dyDescent="0.25">
      <c r="A67" s="187"/>
      <c r="B67" s="187"/>
      <c r="C67" s="187"/>
      <c r="D67" s="187"/>
      <c r="E67" s="187"/>
      <c r="F67" s="187"/>
      <c r="G67" s="187"/>
      <c r="H67" s="187"/>
      <c r="I67" s="187"/>
    </row>
    <row r="68" spans="1:9" s="188" customFormat="1" x14ac:dyDescent="0.25">
      <c r="A68" s="187"/>
      <c r="B68" s="187"/>
      <c r="C68" s="187"/>
      <c r="D68" s="187"/>
      <c r="E68" s="187"/>
      <c r="F68" s="187"/>
      <c r="G68" s="187"/>
      <c r="H68" s="187"/>
      <c r="I68" s="187"/>
    </row>
    <row r="69" spans="1:9" s="188" customFormat="1" x14ac:dyDescent="0.25">
      <c r="A69" s="187"/>
      <c r="B69" s="187"/>
      <c r="C69" s="187"/>
      <c r="D69" s="187"/>
      <c r="E69" s="187"/>
      <c r="F69" s="187"/>
      <c r="G69" s="187"/>
      <c r="H69" s="187"/>
      <c r="I69" s="187"/>
    </row>
    <row r="70" spans="1:9" s="188" customFormat="1" x14ac:dyDescent="0.25">
      <c r="A70" s="187"/>
      <c r="B70" s="187"/>
      <c r="C70" s="187"/>
      <c r="D70" s="187"/>
      <c r="E70" s="187"/>
      <c r="F70" s="187"/>
      <c r="G70" s="187"/>
      <c r="H70" s="187"/>
      <c r="I70" s="187"/>
    </row>
    <row r="71" spans="1:9" s="188" customFormat="1" x14ac:dyDescent="0.25">
      <c r="A71" s="187"/>
      <c r="B71" s="187"/>
      <c r="C71" s="187"/>
      <c r="D71" s="187"/>
      <c r="E71" s="187"/>
      <c r="F71" s="187"/>
      <c r="G71" s="187"/>
      <c r="H71" s="187"/>
      <c r="I71" s="187"/>
    </row>
    <row r="72" spans="1:9" s="188" customFormat="1" x14ac:dyDescent="0.25">
      <c r="A72" s="187"/>
      <c r="B72" s="187"/>
      <c r="C72" s="187"/>
      <c r="D72" s="187"/>
      <c r="E72" s="187"/>
      <c r="F72" s="187"/>
      <c r="G72" s="187"/>
      <c r="H72" s="187"/>
      <c r="I72" s="187"/>
    </row>
    <row r="73" spans="1:9" s="188" customFormat="1" x14ac:dyDescent="0.25">
      <c r="A73" s="187"/>
      <c r="B73" s="187"/>
      <c r="C73" s="187"/>
      <c r="D73" s="187"/>
      <c r="E73" s="187"/>
      <c r="F73" s="187"/>
      <c r="G73" s="187"/>
      <c r="H73" s="187"/>
      <c r="I73" s="187"/>
    </row>
    <row r="74" spans="1:9" s="188" customFormat="1" x14ac:dyDescent="0.25">
      <c r="A74" s="187"/>
      <c r="B74" s="187"/>
      <c r="C74" s="187"/>
      <c r="D74" s="187"/>
      <c r="E74" s="187"/>
      <c r="F74" s="187"/>
      <c r="G74" s="187"/>
      <c r="H74" s="187"/>
      <c r="I74" s="187"/>
    </row>
    <row r="75" spans="1:9" s="188" customFormat="1" x14ac:dyDescent="0.25">
      <c r="A75" s="187"/>
      <c r="B75" s="187"/>
      <c r="C75" s="187"/>
      <c r="D75" s="187"/>
      <c r="E75" s="187"/>
      <c r="F75" s="187"/>
      <c r="G75" s="187"/>
      <c r="H75" s="187"/>
      <c r="I75" s="187"/>
    </row>
    <row r="76" spans="1:9" s="188" customFormat="1" x14ac:dyDescent="0.25">
      <c r="A76" s="187"/>
      <c r="B76" s="187"/>
      <c r="C76" s="187"/>
      <c r="D76" s="187"/>
      <c r="E76" s="187"/>
      <c r="F76" s="187"/>
      <c r="G76" s="187"/>
      <c r="H76" s="187"/>
      <c r="I76" s="187"/>
    </row>
    <row r="77" spans="1:9" s="188" customFormat="1" x14ac:dyDescent="0.25">
      <c r="A77" s="187"/>
      <c r="B77" s="187"/>
      <c r="C77" s="187"/>
      <c r="D77" s="187"/>
      <c r="E77" s="187"/>
      <c r="F77" s="187"/>
      <c r="G77" s="187"/>
      <c r="H77" s="187"/>
      <c r="I77" s="187"/>
    </row>
    <row r="78" spans="1:9" s="188" customFormat="1" x14ac:dyDescent="0.25">
      <c r="A78" s="187"/>
      <c r="B78" s="187"/>
      <c r="C78" s="187"/>
      <c r="D78" s="187"/>
      <c r="E78" s="187"/>
      <c r="F78" s="187"/>
      <c r="G78" s="187"/>
      <c r="H78" s="187"/>
      <c r="I78" s="187"/>
    </row>
    <row r="79" spans="1:9" s="188" customFormat="1" x14ac:dyDescent="0.25">
      <c r="A79" s="187"/>
      <c r="B79" s="187"/>
      <c r="C79" s="187"/>
      <c r="D79" s="187"/>
      <c r="E79" s="187"/>
      <c r="F79" s="187"/>
      <c r="G79" s="187"/>
      <c r="H79" s="187"/>
      <c r="I79" s="187"/>
    </row>
    <row r="80" spans="1:9" s="188" customFormat="1" x14ac:dyDescent="0.25">
      <c r="A80" s="187"/>
      <c r="B80" s="187"/>
      <c r="C80" s="187"/>
      <c r="D80" s="187"/>
      <c r="E80" s="187"/>
      <c r="F80" s="187"/>
      <c r="G80" s="187"/>
      <c r="H80" s="187"/>
      <c r="I80" s="187"/>
    </row>
    <row r="81" spans="1:9" s="188" customFormat="1" x14ac:dyDescent="0.25">
      <c r="A81" s="187"/>
      <c r="B81" s="187"/>
      <c r="C81" s="187"/>
      <c r="D81" s="187"/>
      <c r="E81" s="187"/>
      <c r="F81" s="187"/>
      <c r="G81" s="187"/>
      <c r="H81" s="187"/>
      <c r="I81" s="187"/>
    </row>
    <row r="82" spans="1:9" s="188" customFormat="1" x14ac:dyDescent="0.25">
      <c r="A82" s="187"/>
      <c r="B82" s="187"/>
      <c r="C82" s="187"/>
      <c r="D82" s="187"/>
      <c r="E82" s="187"/>
      <c r="F82" s="187"/>
      <c r="G82" s="187"/>
      <c r="H82" s="187"/>
      <c r="I82" s="187"/>
    </row>
    <row r="83" spans="1:9" s="188" customFormat="1" x14ac:dyDescent="0.25">
      <c r="A83" s="187"/>
      <c r="B83" s="187"/>
      <c r="C83" s="187"/>
      <c r="D83" s="187"/>
      <c r="E83" s="187"/>
      <c r="F83" s="187"/>
      <c r="G83" s="187"/>
      <c r="H83" s="187"/>
      <c r="I83" s="187"/>
    </row>
    <row r="84" spans="1:9" s="188" customFormat="1" x14ac:dyDescent="0.25">
      <c r="A84" s="187"/>
      <c r="B84" s="187"/>
      <c r="C84" s="187"/>
      <c r="D84" s="187"/>
      <c r="E84" s="187"/>
      <c r="F84" s="187"/>
      <c r="G84" s="187"/>
      <c r="H84" s="187"/>
      <c r="I84" s="187"/>
    </row>
    <row r="85" spans="1:9" s="188" customFormat="1" x14ac:dyDescent="0.25">
      <c r="A85" s="187"/>
      <c r="B85" s="187"/>
      <c r="C85" s="187"/>
      <c r="D85" s="187"/>
      <c r="E85" s="187"/>
      <c r="F85" s="187"/>
      <c r="G85" s="187"/>
      <c r="H85" s="187"/>
      <c r="I85" s="187"/>
    </row>
    <row r="86" spans="1:9" s="188" customFormat="1" x14ac:dyDescent="0.25">
      <c r="A86" s="187"/>
      <c r="B86" s="187"/>
      <c r="C86" s="187"/>
      <c r="D86" s="187"/>
      <c r="E86" s="187"/>
      <c r="F86" s="187"/>
      <c r="G86" s="187"/>
      <c r="H86" s="187"/>
      <c r="I86" s="187"/>
    </row>
    <row r="87" spans="1:9" s="188" customFormat="1" x14ac:dyDescent="0.25">
      <c r="A87" s="187"/>
      <c r="B87" s="187"/>
      <c r="C87" s="187"/>
      <c r="D87" s="187"/>
      <c r="E87" s="187"/>
      <c r="F87" s="187"/>
      <c r="G87" s="187"/>
      <c r="H87" s="187"/>
      <c r="I87" s="187"/>
    </row>
    <row r="88" spans="1:9" s="188" customFormat="1" x14ac:dyDescent="0.25">
      <c r="A88" s="187"/>
      <c r="B88" s="187"/>
      <c r="C88" s="187"/>
      <c r="D88" s="187"/>
      <c r="E88" s="187"/>
      <c r="F88" s="187"/>
      <c r="G88" s="187"/>
      <c r="H88" s="187"/>
      <c r="I88" s="187"/>
    </row>
    <row r="89" spans="1:9" s="188" customFormat="1" x14ac:dyDescent="0.25">
      <c r="A89" s="187"/>
      <c r="B89" s="187"/>
      <c r="C89" s="187"/>
      <c r="D89" s="187"/>
      <c r="E89" s="187"/>
      <c r="F89" s="187"/>
      <c r="G89" s="187"/>
      <c r="H89" s="187"/>
      <c r="I89" s="187"/>
    </row>
    <row r="90" spans="1:9" s="188" customFormat="1" x14ac:dyDescent="0.25">
      <c r="A90" s="187"/>
      <c r="B90" s="187"/>
      <c r="C90" s="187"/>
      <c r="D90" s="187"/>
      <c r="E90" s="187"/>
      <c r="F90" s="187"/>
      <c r="G90" s="187"/>
      <c r="H90" s="187"/>
      <c r="I90" s="187"/>
    </row>
    <row r="91" spans="1:9" s="188" customFormat="1" x14ac:dyDescent="0.25">
      <c r="A91" s="187"/>
      <c r="B91" s="187"/>
      <c r="C91" s="187"/>
      <c r="D91" s="187"/>
      <c r="E91" s="187"/>
      <c r="F91" s="187"/>
      <c r="G91" s="187"/>
      <c r="H91" s="187"/>
      <c r="I91" s="187"/>
    </row>
    <row r="92" spans="1:9" s="188" customFormat="1" x14ac:dyDescent="0.25">
      <c r="A92" s="187"/>
      <c r="B92" s="187"/>
      <c r="C92" s="187"/>
      <c r="D92" s="187"/>
      <c r="E92" s="187"/>
      <c r="F92" s="187"/>
      <c r="G92" s="187"/>
      <c r="H92" s="187"/>
      <c r="I92" s="187"/>
    </row>
    <row r="93" spans="1:9" s="188" customFormat="1" x14ac:dyDescent="0.25">
      <c r="A93" s="187"/>
      <c r="B93" s="187"/>
      <c r="C93" s="187"/>
      <c r="D93" s="187"/>
      <c r="E93" s="187"/>
      <c r="F93" s="187"/>
      <c r="G93" s="187"/>
      <c r="H93" s="187"/>
      <c r="I93" s="187"/>
    </row>
    <row r="94" spans="1:9" s="188" customFormat="1" x14ac:dyDescent="0.25">
      <c r="A94" s="187"/>
      <c r="B94" s="187"/>
      <c r="C94" s="187"/>
      <c r="D94" s="187"/>
      <c r="E94" s="187"/>
      <c r="F94" s="187"/>
      <c r="G94" s="187"/>
      <c r="H94" s="187"/>
      <c r="I94" s="187"/>
    </row>
    <row r="95" spans="1:9" s="188" customFormat="1" x14ac:dyDescent="0.25">
      <c r="A95" s="187"/>
      <c r="B95" s="187"/>
      <c r="C95" s="187"/>
      <c r="D95" s="187"/>
      <c r="E95" s="187"/>
      <c r="F95" s="187"/>
      <c r="G95" s="187"/>
      <c r="H95" s="187"/>
      <c r="I95" s="187"/>
    </row>
    <row r="96" spans="1:9" s="188" customFormat="1" x14ac:dyDescent="0.25">
      <c r="A96" s="187"/>
      <c r="B96" s="187"/>
      <c r="C96" s="187"/>
      <c r="D96" s="187"/>
      <c r="E96" s="187"/>
      <c r="F96" s="187"/>
      <c r="G96" s="187"/>
      <c r="H96" s="187"/>
      <c r="I96" s="187"/>
    </row>
    <row r="97" spans="1:9" s="188" customFormat="1" x14ac:dyDescent="0.25">
      <c r="A97" s="187"/>
      <c r="B97" s="187"/>
      <c r="C97" s="187"/>
      <c r="D97" s="187"/>
      <c r="E97" s="187"/>
      <c r="F97" s="187"/>
      <c r="G97" s="187"/>
      <c r="H97" s="187"/>
      <c r="I97" s="187"/>
    </row>
    <row r="98" spans="1:9" s="188" customFormat="1" x14ac:dyDescent="0.25">
      <c r="A98" s="187"/>
      <c r="B98" s="187"/>
      <c r="C98" s="187"/>
      <c r="D98" s="187"/>
      <c r="E98" s="187"/>
      <c r="F98" s="187"/>
      <c r="G98" s="187"/>
      <c r="H98" s="187"/>
      <c r="I98" s="187"/>
    </row>
    <row r="99" spans="1:9" s="188" customFormat="1" x14ac:dyDescent="0.25">
      <c r="A99" s="187"/>
      <c r="B99" s="187"/>
      <c r="C99" s="187"/>
      <c r="D99" s="187"/>
      <c r="E99" s="187"/>
      <c r="F99" s="187"/>
      <c r="G99" s="187"/>
      <c r="H99" s="187"/>
      <c r="I99" s="187"/>
    </row>
    <row r="100" spans="1:9" s="188" customFormat="1" x14ac:dyDescent="0.25">
      <c r="A100" s="187"/>
      <c r="B100" s="187"/>
      <c r="C100" s="187"/>
      <c r="D100" s="187"/>
      <c r="E100" s="187"/>
      <c r="F100" s="187"/>
      <c r="G100" s="187"/>
      <c r="H100" s="187"/>
      <c r="I100" s="187"/>
    </row>
    <row r="101" spans="1:9" s="188" customFormat="1" x14ac:dyDescent="0.25">
      <c r="A101" s="187"/>
      <c r="B101" s="187"/>
      <c r="C101" s="187"/>
      <c r="D101" s="187"/>
      <c r="E101" s="187"/>
      <c r="F101" s="187"/>
      <c r="G101" s="187"/>
      <c r="H101" s="187"/>
      <c r="I101" s="187"/>
    </row>
    <row r="102" spans="1:9" s="188" customFormat="1" x14ac:dyDescent="0.25">
      <c r="A102" s="187"/>
      <c r="B102" s="187"/>
      <c r="C102" s="187"/>
      <c r="D102" s="187"/>
      <c r="E102" s="187"/>
      <c r="F102" s="187"/>
      <c r="G102" s="187"/>
      <c r="H102" s="187"/>
      <c r="I102" s="187"/>
    </row>
    <row r="103" spans="1:9" s="188" customFormat="1" x14ac:dyDescent="0.25">
      <c r="A103" s="187"/>
      <c r="B103" s="187"/>
      <c r="C103" s="187"/>
      <c r="D103" s="187"/>
      <c r="E103" s="187"/>
      <c r="F103" s="187"/>
      <c r="G103" s="187"/>
      <c r="H103" s="187"/>
      <c r="I103" s="187"/>
    </row>
    <row r="104" spans="1:9" s="188" customFormat="1" x14ac:dyDescent="0.25">
      <c r="A104" s="187"/>
      <c r="B104" s="187"/>
      <c r="C104" s="187"/>
      <c r="D104" s="187"/>
      <c r="E104" s="187"/>
      <c r="F104" s="187"/>
      <c r="G104" s="187"/>
      <c r="H104" s="187"/>
      <c r="I104" s="187"/>
    </row>
    <row r="105" spans="1:9" s="188" customFormat="1" x14ac:dyDescent="0.25">
      <c r="A105" s="187"/>
      <c r="B105" s="187"/>
      <c r="C105" s="187"/>
      <c r="D105" s="187"/>
      <c r="E105" s="187"/>
      <c r="F105" s="187"/>
      <c r="G105" s="187"/>
      <c r="H105" s="187"/>
      <c r="I105" s="187"/>
    </row>
    <row r="106" spans="1:9" s="188" customFormat="1" x14ac:dyDescent="0.25">
      <c r="A106" s="187"/>
      <c r="B106" s="187"/>
      <c r="C106" s="187"/>
      <c r="D106" s="187"/>
      <c r="E106" s="187"/>
      <c r="F106" s="187"/>
      <c r="G106" s="187"/>
      <c r="H106" s="187"/>
      <c r="I106" s="187"/>
    </row>
    <row r="107" spans="1:9" s="188" customFormat="1" x14ac:dyDescent="0.25">
      <c r="A107" s="187"/>
      <c r="B107" s="187"/>
      <c r="C107" s="187"/>
      <c r="D107" s="187"/>
      <c r="E107" s="187"/>
      <c r="F107" s="187"/>
      <c r="G107" s="187"/>
      <c r="H107" s="187"/>
      <c r="I107" s="187"/>
    </row>
    <row r="108" spans="1:9" s="188" customFormat="1" x14ac:dyDescent="0.25">
      <c r="A108" s="187"/>
      <c r="B108" s="187"/>
      <c r="C108" s="187"/>
      <c r="D108" s="187"/>
      <c r="E108" s="187"/>
      <c r="F108" s="187"/>
      <c r="G108" s="187"/>
      <c r="H108" s="187"/>
      <c r="I108" s="187"/>
    </row>
    <row r="109" spans="1:9" s="188" customFormat="1" x14ac:dyDescent="0.25">
      <c r="A109" s="187"/>
      <c r="B109" s="187"/>
      <c r="C109" s="187"/>
      <c r="D109" s="187"/>
      <c r="E109" s="187"/>
      <c r="F109" s="187"/>
      <c r="G109" s="187"/>
      <c r="H109" s="187"/>
      <c r="I109" s="187"/>
    </row>
    <row r="110" spans="1:9" s="188" customFormat="1" x14ac:dyDescent="0.25">
      <c r="A110" s="187"/>
      <c r="B110" s="187"/>
      <c r="C110" s="187"/>
      <c r="D110" s="187"/>
      <c r="E110" s="187"/>
      <c r="F110" s="187"/>
      <c r="G110" s="187"/>
      <c r="H110" s="187"/>
      <c r="I110" s="187"/>
    </row>
    <row r="111" spans="1:9" s="188" customFormat="1" x14ac:dyDescent="0.25">
      <c r="A111" s="187"/>
      <c r="B111" s="187"/>
      <c r="C111" s="187"/>
      <c r="D111" s="187"/>
      <c r="E111" s="187"/>
      <c r="F111" s="187"/>
      <c r="G111" s="187"/>
      <c r="H111" s="187"/>
      <c r="I111" s="187"/>
    </row>
    <row r="112" spans="1:9" s="188" customFormat="1" x14ac:dyDescent="0.25">
      <c r="A112" s="187"/>
      <c r="B112" s="187"/>
      <c r="C112" s="187"/>
      <c r="D112" s="187"/>
      <c r="E112" s="187"/>
      <c r="F112" s="187"/>
      <c r="G112" s="187"/>
      <c r="H112" s="187"/>
      <c r="I112" s="187"/>
    </row>
    <row r="113" spans="1:9" s="188" customFormat="1" x14ac:dyDescent="0.25">
      <c r="A113" s="187"/>
      <c r="B113" s="187"/>
      <c r="C113" s="187"/>
      <c r="D113" s="187"/>
      <c r="E113" s="187"/>
      <c r="F113" s="187"/>
      <c r="G113" s="187"/>
      <c r="H113" s="187"/>
      <c r="I113" s="187"/>
    </row>
    <row r="114" spans="1:9" s="188" customFormat="1" x14ac:dyDescent="0.25">
      <c r="A114" s="187"/>
      <c r="B114" s="187"/>
      <c r="C114" s="187"/>
      <c r="D114" s="187"/>
      <c r="E114" s="187"/>
      <c r="F114" s="187"/>
      <c r="G114" s="187"/>
      <c r="H114" s="187"/>
      <c r="I114" s="187"/>
    </row>
    <row r="115" spans="1:9" s="188" customFormat="1" x14ac:dyDescent="0.25">
      <c r="A115" s="187"/>
      <c r="B115" s="187"/>
      <c r="C115" s="187"/>
      <c r="D115" s="187"/>
      <c r="E115" s="187"/>
      <c r="F115" s="187"/>
      <c r="G115" s="187"/>
      <c r="H115" s="187"/>
      <c r="I115" s="187"/>
    </row>
    <row r="116" spans="1:9" s="188" customFormat="1" x14ac:dyDescent="0.25">
      <c r="A116" s="187"/>
      <c r="B116" s="187"/>
      <c r="C116" s="187"/>
      <c r="D116" s="187"/>
      <c r="E116" s="187"/>
      <c r="F116" s="187"/>
      <c r="G116" s="187"/>
      <c r="H116" s="187"/>
      <c r="I116" s="187"/>
    </row>
    <row r="117" spans="1:9" s="188" customFormat="1" x14ac:dyDescent="0.25">
      <c r="A117" s="187"/>
      <c r="B117" s="187"/>
      <c r="C117" s="187"/>
      <c r="D117" s="187"/>
      <c r="E117" s="187"/>
      <c r="F117" s="187"/>
      <c r="G117" s="187"/>
      <c r="H117" s="187"/>
      <c r="I117" s="187"/>
    </row>
    <row r="118" spans="1:9" s="188" customFormat="1" x14ac:dyDescent="0.25">
      <c r="A118" s="187"/>
      <c r="B118" s="187"/>
      <c r="C118" s="187"/>
      <c r="D118" s="187"/>
      <c r="E118" s="187"/>
      <c r="F118" s="187"/>
      <c r="G118" s="187"/>
      <c r="H118" s="187"/>
      <c r="I118" s="187"/>
    </row>
    <row r="119" spans="1:9" s="188" customFormat="1" x14ac:dyDescent="0.25">
      <c r="A119" s="187"/>
      <c r="B119" s="187"/>
      <c r="C119" s="187"/>
      <c r="D119" s="187"/>
      <c r="E119" s="187"/>
      <c r="F119" s="187"/>
      <c r="G119" s="187"/>
      <c r="H119" s="187"/>
      <c r="I119" s="187"/>
    </row>
    <row r="120" spans="1:9" s="188" customFormat="1" x14ac:dyDescent="0.25">
      <c r="A120" s="187"/>
      <c r="B120" s="187"/>
      <c r="C120" s="187"/>
      <c r="D120" s="187"/>
      <c r="E120" s="187"/>
      <c r="F120" s="187"/>
      <c r="G120" s="187"/>
      <c r="H120" s="187"/>
      <c r="I120" s="187"/>
    </row>
    <row r="121" spans="1:9" s="188" customFormat="1" x14ac:dyDescent="0.25">
      <c r="A121" s="187"/>
      <c r="B121" s="187"/>
      <c r="C121" s="187"/>
      <c r="D121" s="187"/>
      <c r="E121" s="187"/>
      <c r="F121" s="187"/>
      <c r="G121" s="187"/>
      <c r="H121" s="187"/>
      <c r="I121" s="187"/>
    </row>
    <row r="122" spans="1:9" s="188" customFormat="1" x14ac:dyDescent="0.25">
      <c r="A122" s="187"/>
      <c r="B122" s="187"/>
      <c r="C122" s="187"/>
      <c r="D122" s="187"/>
      <c r="E122" s="187"/>
      <c r="F122" s="187"/>
      <c r="G122" s="187"/>
      <c r="H122" s="187"/>
      <c r="I122" s="187"/>
    </row>
    <row r="123" spans="1:9" s="188" customFormat="1" x14ac:dyDescent="0.25">
      <c r="A123" s="187"/>
      <c r="B123" s="187"/>
      <c r="C123" s="187"/>
      <c r="D123" s="187"/>
      <c r="E123" s="187"/>
      <c r="F123" s="187"/>
      <c r="G123" s="187"/>
      <c r="H123" s="187"/>
      <c r="I123" s="187"/>
    </row>
    <row r="124" spans="1:9" s="188" customFormat="1" x14ac:dyDescent="0.25">
      <c r="A124" s="187"/>
      <c r="B124" s="187"/>
      <c r="C124" s="187"/>
      <c r="D124" s="187"/>
      <c r="E124" s="187"/>
      <c r="F124" s="187"/>
      <c r="G124" s="187"/>
      <c r="H124" s="187"/>
      <c r="I124" s="187"/>
    </row>
    <row r="125" spans="1:9" s="188" customFormat="1" x14ac:dyDescent="0.25">
      <c r="A125" s="187"/>
      <c r="B125" s="187"/>
      <c r="C125" s="187"/>
      <c r="D125" s="187"/>
      <c r="E125" s="187"/>
      <c r="F125" s="187"/>
      <c r="G125" s="187"/>
      <c r="H125" s="187"/>
      <c r="I125" s="187"/>
    </row>
    <row r="126" spans="1:9" s="188" customFormat="1" x14ac:dyDescent="0.25">
      <c r="A126" s="187"/>
      <c r="B126" s="187"/>
      <c r="C126" s="187"/>
      <c r="D126" s="187"/>
      <c r="E126" s="187"/>
      <c r="F126" s="187"/>
      <c r="G126" s="187"/>
      <c r="H126" s="187"/>
      <c r="I126" s="187"/>
    </row>
    <row r="127" spans="1:9" s="188" customFormat="1" x14ac:dyDescent="0.25">
      <c r="A127" s="187"/>
      <c r="B127" s="187"/>
      <c r="C127" s="187"/>
      <c r="D127" s="187"/>
      <c r="E127" s="187"/>
      <c r="F127" s="187"/>
      <c r="G127" s="187"/>
      <c r="H127" s="187"/>
      <c r="I127" s="187"/>
    </row>
    <row r="128" spans="1:9" s="188" customFormat="1" x14ac:dyDescent="0.25">
      <c r="A128" s="187"/>
      <c r="B128" s="187"/>
      <c r="C128" s="187"/>
      <c r="D128" s="187"/>
      <c r="E128" s="187"/>
      <c r="F128" s="187"/>
      <c r="G128" s="187"/>
      <c r="H128" s="187"/>
      <c r="I128" s="187"/>
    </row>
    <row r="129" spans="1:9" s="188" customFormat="1" x14ac:dyDescent="0.25">
      <c r="A129" s="187"/>
      <c r="B129" s="187"/>
      <c r="C129" s="187"/>
      <c r="D129" s="187"/>
      <c r="E129" s="187"/>
      <c r="F129" s="187"/>
      <c r="G129" s="187"/>
      <c r="H129" s="187"/>
      <c r="I129" s="187"/>
    </row>
    <row r="130" spans="1:9" s="188" customFormat="1" x14ac:dyDescent="0.25">
      <c r="A130" s="187"/>
      <c r="B130" s="187"/>
      <c r="C130" s="187"/>
      <c r="D130" s="187"/>
      <c r="E130" s="187"/>
      <c r="F130" s="187"/>
      <c r="G130" s="187"/>
      <c r="H130" s="187"/>
      <c r="I130" s="187"/>
    </row>
    <row r="131" spans="1:9" s="188" customFormat="1" x14ac:dyDescent="0.25">
      <c r="A131" s="187"/>
      <c r="B131" s="187"/>
      <c r="C131" s="187"/>
      <c r="D131" s="187"/>
      <c r="E131" s="187"/>
      <c r="F131" s="187"/>
      <c r="G131" s="187"/>
      <c r="H131" s="187"/>
      <c r="I131" s="187"/>
    </row>
    <row r="132" spans="1:9" s="188" customFormat="1" x14ac:dyDescent="0.25">
      <c r="A132" s="187"/>
      <c r="B132" s="187"/>
      <c r="C132" s="187"/>
      <c r="D132" s="187"/>
      <c r="E132" s="187"/>
      <c r="F132" s="187"/>
      <c r="G132" s="187"/>
      <c r="H132" s="187"/>
      <c r="I132" s="187"/>
    </row>
    <row r="133" spans="1:9" s="188" customFormat="1" x14ac:dyDescent="0.25">
      <c r="A133" s="187"/>
      <c r="B133" s="187"/>
      <c r="C133" s="187"/>
      <c r="D133" s="187"/>
      <c r="E133" s="187"/>
      <c r="F133" s="187"/>
      <c r="G133" s="187"/>
      <c r="H133" s="187"/>
      <c r="I133" s="187"/>
    </row>
    <row r="134" spans="1:9" s="188" customFormat="1" x14ac:dyDescent="0.25">
      <c r="A134" s="187"/>
      <c r="B134" s="187"/>
      <c r="C134" s="187"/>
      <c r="D134" s="187"/>
      <c r="E134" s="187"/>
      <c r="F134" s="187"/>
      <c r="G134" s="187"/>
      <c r="H134" s="187"/>
      <c r="I134" s="187"/>
    </row>
    <row r="135" spans="1:9" s="188" customFormat="1" x14ac:dyDescent="0.25">
      <c r="A135" s="187"/>
      <c r="B135" s="187"/>
      <c r="C135" s="187"/>
      <c r="D135" s="187"/>
      <c r="E135" s="187"/>
      <c r="F135" s="187"/>
      <c r="G135" s="187"/>
      <c r="H135" s="187"/>
      <c r="I135" s="187"/>
    </row>
    <row r="136" spans="1:9" s="188" customFormat="1" x14ac:dyDescent="0.25">
      <c r="A136" s="187"/>
      <c r="B136" s="187"/>
      <c r="C136" s="187"/>
      <c r="D136" s="187"/>
      <c r="E136" s="187"/>
      <c r="F136" s="187"/>
      <c r="G136" s="187"/>
      <c r="H136" s="187"/>
      <c r="I136" s="187"/>
    </row>
    <row r="137" spans="1:9" s="188" customFormat="1" x14ac:dyDescent="0.25">
      <c r="A137" s="187"/>
      <c r="B137" s="187"/>
      <c r="C137" s="187"/>
      <c r="D137" s="187"/>
      <c r="E137" s="187"/>
      <c r="F137" s="187"/>
      <c r="G137" s="187"/>
      <c r="H137" s="187"/>
      <c r="I137" s="187"/>
    </row>
    <row r="138" spans="1:9" s="188" customFormat="1" x14ac:dyDescent="0.25">
      <c r="A138" s="187"/>
      <c r="B138" s="187"/>
      <c r="C138" s="187"/>
      <c r="D138" s="187"/>
      <c r="E138" s="187"/>
      <c r="F138" s="187"/>
      <c r="G138" s="187"/>
      <c r="H138" s="187"/>
      <c r="I138" s="187"/>
    </row>
    <row r="139" spans="1:9" s="188" customFormat="1" x14ac:dyDescent="0.25">
      <c r="A139" s="187"/>
      <c r="B139" s="187"/>
      <c r="C139" s="187"/>
      <c r="D139" s="187"/>
      <c r="E139" s="187"/>
      <c r="F139" s="187"/>
      <c r="G139" s="187"/>
      <c r="H139" s="187"/>
      <c r="I139" s="187"/>
    </row>
    <row r="140" spans="1:9" s="188" customFormat="1" x14ac:dyDescent="0.25">
      <c r="A140" s="187"/>
      <c r="B140" s="187"/>
      <c r="C140" s="187"/>
      <c r="D140" s="187"/>
      <c r="E140" s="187"/>
      <c r="F140" s="187"/>
      <c r="G140" s="187"/>
      <c r="H140" s="187"/>
      <c r="I140" s="187"/>
    </row>
    <row r="141" spans="1:9" s="188" customFormat="1" x14ac:dyDescent="0.25">
      <c r="A141" s="187"/>
      <c r="B141" s="187"/>
      <c r="C141" s="187"/>
      <c r="D141" s="187"/>
      <c r="E141" s="187"/>
      <c r="F141" s="187"/>
      <c r="G141" s="187"/>
      <c r="H141" s="187"/>
      <c r="I141" s="187"/>
    </row>
    <row r="142" spans="1:9" s="188" customFormat="1" x14ac:dyDescent="0.25">
      <c r="A142" s="187"/>
      <c r="B142" s="187"/>
      <c r="C142" s="187"/>
      <c r="D142" s="187"/>
      <c r="E142" s="187"/>
      <c r="F142" s="187"/>
      <c r="G142" s="187"/>
      <c r="H142" s="187"/>
      <c r="I142" s="187"/>
    </row>
    <row r="143" spans="1:9" s="188" customFormat="1" x14ac:dyDescent="0.25">
      <c r="A143" s="187"/>
      <c r="B143" s="187"/>
      <c r="C143" s="187"/>
      <c r="D143" s="187"/>
      <c r="E143" s="187"/>
      <c r="F143" s="187"/>
      <c r="G143" s="187"/>
      <c r="H143" s="187"/>
      <c r="I143" s="187"/>
    </row>
    <row r="144" spans="1:9" s="188" customFormat="1" x14ac:dyDescent="0.25">
      <c r="A144" s="187"/>
      <c r="B144" s="187"/>
      <c r="C144" s="187"/>
      <c r="D144" s="187"/>
      <c r="E144" s="187"/>
      <c r="F144" s="187"/>
      <c r="G144" s="187"/>
      <c r="H144" s="187"/>
      <c r="I144" s="187"/>
    </row>
    <row r="145" spans="1:9" s="188" customFormat="1" x14ac:dyDescent="0.25">
      <c r="A145" s="187"/>
      <c r="B145" s="187"/>
      <c r="C145" s="187"/>
      <c r="D145" s="187"/>
      <c r="E145" s="187"/>
      <c r="F145" s="187"/>
      <c r="G145" s="187"/>
      <c r="H145" s="187"/>
      <c r="I145" s="187"/>
    </row>
    <row r="146" spans="1:9" s="188" customFormat="1" x14ac:dyDescent="0.25">
      <c r="A146" s="187"/>
      <c r="B146" s="187"/>
      <c r="C146" s="187"/>
      <c r="D146" s="187"/>
      <c r="E146" s="187"/>
      <c r="F146" s="187"/>
      <c r="G146" s="187"/>
      <c r="H146" s="187"/>
      <c r="I146" s="187"/>
    </row>
    <row r="147" spans="1:9" s="188" customFormat="1" x14ac:dyDescent="0.25">
      <c r="A147" s="187"/>
      <c r="B147" s="187"/>
      <c r="C147" s="187"/>
      <c r="D147" s="187"/>
      <c r="E147" s="187"/>
      <c r="F147" s="187"/>
      <c r="G147" s="187"/>
      <c r="H147" s="187"/>
      <c r="I147" s="187"/>
    </row>
    <row r="148" spans="1:9" s="188" customFormat="1" x14ac:dyDescent="0.25">
      <c r="A148" s="187"/>
      <c r="B148" s="187"/>
      <c r="C148" s="187"/>
      <c r="D148" s="187"/>
      <c r="E148" s="187"/>
      <c r="F148" s="187"/>
      <c r="G148" s="187"/>
      <c r="H148" s="187"/>
      <c r="I148" s="187"/>
    </row>
    <row r="149" spans="1:9" s="188" customFormat="1" x14ac:dyDescent="0.25">
      <c r="A149" s="187"/>
      <c r="B149" s="187"/>
      <c r="C149" s="187"/>
      <c r="D149" s="187"/>
      <c r="E149" s="187"/>
      <c r="F149" s="187"/>
      <c r="G149" s="187"/>
      <c r="H149" s="187"/>
      <c r="I149" s="187"/>
    </row>
    <row r="150" spans="1:9" s="188" customFormat="1" x14ac:dyDescent="0.25">
      <c r="A150" s="187"/>
      <c r="B150" s="187"/>
      <c r="C150" s="187"/>
      <c r="D150" s="187"/>
      <c r="E150" s="187"/>
      <c r="F150" s="187"/>
      <c r="G150" s="187"/>
      <c r="H150" s="187"/>
      <c r="I150" s="187"/>
    </row>
    <row r="151" spans="1:9" s="188" customFormat="1" x14ac:dyDescent="0.25">
      <c r="A151" s="187"/>
      <c r="B151" s="187"/>
      <c r="C151" s="187"/>
      <c r="D151" s="187"/>
      <c r="E151" s="187"/>
      <c r="F151" s="187"/>
      <c r="G151" s="187"/>
      <c r="H151" s="187"/>
      <c r="I151" s="187"/>
    </row>
    <row r="152" spans="1:9" s="188" customFormat="1" x14ac:dyDescent="0.25">
      <c r="A152" s="187"/>
      <c r="B152" s="187"/>
      <c r="C152" s="187"/>
      <c r="D152" s="187"/>
      <c r="E152" s="187"/>
      <c r="F152" s="187"/>
      <c r="G152" s="187"/>
      <c r="H152" s="187"/>
      <c r="I152" s="187"/>
    </row>
    <row r="153" spans="1:9" s="188" customFormat="1" x14ac:dyDescent="0.25">
      <c r="A153" s="187"/>
      <c r="B153" s="187"/>
      <c r="C153" s="187"/>
      <c r="D153" s="187"/>
      <c r="E153" s="187"/>
      <c r="F153" s="187"/>
      <c r="G153" s="187"/>
      <c r="H153" s="187"/>
      <c r="I153" s="187"/>
    </row>
    <row r="154" spans="1:9" s="188" customFormat="1" x14ac:dyDescent="0.25">
      <c r="A154" s="187"/>
      <c r="B154" s="187"/>
      <c r="C154" s="187"/>
      <c r="D154" s="187"/>
      <c r="E154" s="187"/>
      <c r="F154" s="187"/>
      <c r="G154" s="187"/>
      <c r="H154" s="187"/>
      <c r="I154" s="187"/>
    </row>
    <row r="155" spans="1:9" s="188" customFormat="1" x14ac:dyDescent="0.25">
      <c r="A155" s="187"/>
      <c r="B155" s="187"/>
      <c r="C155" s="187"/>
      <c r="D155" s="187"/>
      <c r="E155" s="187"/>
      <c r="F155" s="187"/>
      <c r="G155" s="187"/>
      <c r="H155" s="187"/>
      <c r="I155" s="187"/>
    </row>
    <row r="156" spans="1:9" s="188" customFormat="1" x14ac:dyDescent="0.25">
      <c r="A156" s="187"/>
      <c r="B156" s="187"/>
      <c r="C156" s="187"/>
      <c r="D156" s="187"/>
      <c r="E156" s="187"/>
      <c r="F156" s="187"/>
      <c r="G156" s="187"/>
      <c r="H156" s="187"/>
      <c r="I156" s="187"/>
    </row>
    <row r="157" spans="1:9" s="188" customFormat="1" x14ac:dyDescent="0.25">
      <c r="A157" s="187"/>
      <c r="B157" s="187"/>
      <c r="C157" s="187"/>
      <c r="D157" s="187"/>
      <c r="E157" s="187"/>
      <c r="F157" s="187"/>
      <c r="G157" s="187"/>
      <c r="H157" s="187"/>
      <c r="I157" s="187"/>
    </row>
    <row r="158" spans="1:9" s="188" customFormat="1" x14ac:dyDescent="0.25">
      <c r="A158" s="187"/>
      <c r="B158" s="187"/>
      <c r="C158" s="187"/>
      <c r="D158" s="187"/>
      <c r="E158" s="187"/>
      <c r="F158" s="187"/>
      <c r="G158" s="187"/>
      <c r="H158" s="187"/>
      <c r="I158" s="187"/>
    </row>
    <row r="159" spans="1:9" s="188" customFormat="1" x14ac:dyDescent="0.25">
      <c r="A159" s="187"/>
      <c r="B159" s="187"/>
      <c r="C159" s="187"/>
      <c r="D159" s="187"/>
      <c r="E159" s="187"/>
      <c r="F159" s="187"/>
      <c r="G159" s="187"/>
      <c r="H159" s="187"/>
      <c r="I159" s="187"/>
    </row>
    <row r="160" spans="1:9" s="188" customFormat="1" x14ac:dyDescent="0.25">
      <c r="A160" s="187"/>
      <c r="B160" s="187"/>
      <c r="C160" s="187"/>
      <c r="D160" s="187"/>
      <c r="E160" s="187"/>
      <c r="F160" s="187"/>
      <c r="G160" s="187"/>
      <c r="H160" s="187"/>
      <c r="I160" s="187"/>
    </row>
    <row r="161" spans="1:9" s="188" customFormat="1" x14ac:dyDescent="0.25">
      <c r="A161" s="187"/>
      <c r="B161" s="187"/>
      <c r="C161" s="187"/>
      <c r="D161" s="187"/>
      <c r="E161" s="187"/>
      <c r="F161" s="187"/>
      <c r="G161" s="187"/>
      <c r="H161" s="187"/>
      <c r="I161" s="187"/>
    </row>
    <row r="162" spans="1:9" s="188" customFormat="1" x14ac:dyDescent="0.25">
      <c r="A162" s="187"/>
      <c r="B162" s="187"/>
      <c r="C162" s="187"/>
      <c r="D162" s="187"/>
      <c r="E162" s="187"/>
      <c r="F162" s="187"/>
      <c r="G162" s="187"/>
      <c r="H162" s="187"/>
      <c r="I162" s="187"/>
    </row>
    <row r="163" spans="1:9" s="188" customFormat="1" x14ac:dyDescent="0.25">
      <c r="A163" s="187"/>
      <c r="B163" s="187"/>
      <c r="C163" s="187"/>
      <c r="D163" s="187"/>
      <c r="E163" s="187"/>
      <c r="F163" s="187"/>
      <c r="G163" s="187"/>
      <c r="H163" s="187"/>
      <c r="I163" s="187"/>
    </row>
    <row r="164" spans="1:9" s="188" customFormat="1" x14ac:dyDescent="0.25">
      <c r="A164" s="187"/>
      <c r="B164" s="187"/>
      <c r="C164" s="187"/>
      <c r="D164" s="187"/>
      <c r="E164" s="187"/>
      <c r="F164" s="187"/>
      <c r="G164" s="187"/>
      <c r="H164" s="187"/>
      <c r="I164" s="187"/>
    </row>
    <row r="165" spans="1:9" s="188" customFormat="1" x14ac:dyDescent="0.25">
      <c r="A165" s="187"/>
      <c r="B165" s="187"/>
      <c r="C165" s="187"/>
      <c r="D165" s="187"/>
      <c r="E165" s="187"/>
      <c r="F165" s="187"/>
      <c r="G165" s="187"/>
      <c r="H165" s="187"/>
      <c r="I165" s="187"/>
    </row>
    <row r="166" spans="1:9" s="188" customFormat="1" x14ac:dyDescent="0.25">
      <c r="A166" s="187"/>
      <c r="B166" s="187"/>
      <c r="C166" s="187"/>
      <c r="D166" s="187"/>
      <c r="E166" s="187"/>
      <c r="F166" s="187"/>
      <c r="G166" s="187"/>
      <c r="H166" s="187"/>
      <c r="I166" s="187"/>
    </row>
    <row r="167" spans="1:9" s="188" customFormat="1" x14ac:dyDescent="0.25">
      <c r="A167" s="187"/>
      <c r="B167" s="187"/>
      <c r="C167" s="187"/>
      <c r="D167" s="187"/>
      <c r="E167" s="187"/>
      <c r="F167" s="187"/>
      <c r="G167" s="187"/>
      <c r="H167" s="187"/>
      <c r="I167" s="187"/>
    </row>
    <row r="168" spans="1:9" s="188" customFormat="1" x14ac:dyDescent="0.25">
      <c r="A168" s="187"/>
      <c r="B168" s="187"/>
      <c r="C168" s="187"/>
      <c r="D168" s="187"/>
      <c r="E168" s="187"/>
      <c r="F168" s="187"/>
      <c r="G168" s="187"/>
      <c r="H168" s="187"/>
      <c r="I168" s="187"/>
    </row>
    <row r="169" spans="1:9" s="188" customFormat="1" x14ac:dyDescent="0.25">
      <c r="A169" s="187"/>
      <c r="B169" s="187"/>
      <c r="C169" s="187"/>
      <c r="D169" s="187"/>
      <c r="E169" s="187"/>
      <c r="F169" s="187"/>
      <c r="G169" s="187"/>
      <c r="H169" s="187"/>
      <c r="I169" s="187"/>
    </row>
    <row r="170" spans="1:9" s="188" customFormat="1" x14ac:dyDescent="0.25">
      <c r="A170" s="187"/>
      <c r="B170" s="187"/>
      <c r="C170" s="187"/>
      <c r="D170" s="187"/>
      <c r="E170" s="187"/>
      <c r="F170" s="187"/>
      <c r="G170" s="187"/>
      <c r="H170" s="187"/>
      <c r="I170" s="187"/>
    </row>
    <row r="171" spans="1:9" s="188" customFormat="1" x14ac:dyDescent="0.25">
      <c r="A171" s="187"/>
      <c r="B171" s="187"/>
      <c r="C171" s="187"/>
      <c r="D171" s="187"/>
      <c r="E171" s="187"/>
      <c r="F171" s="187"/>
      <c r="G171" s="187"/>
      <c r="H171" s="187"/>
      <c r="I171" s="187"/>
    </row>
    <row r="172" spans="1:9" s="188" customFormat="1" x14ac:dyDescent="0.25">
      <c r="A172" s="187"/>
      <c r="B172" s="187"/>
      <c r="C172" s="187"/>
      <c r="D172" s="187"/>
      <c r="E172" s="187"/>
      <c r="F172" s="187"/>
      <c r="G172" s="187"/>
      <c r="H172" s="187"/>
      <c r="I172" s="187"/>
    </row>
    <row r="173" spans="1:9" s="188" customFormat="1" x14ac:dyDescent="0.25">
      <c r="A173" s="187"/>
      <c r="B173" s="187"/>
      <c r="C173" s="187"/>
      <c r="D173" s="187"/>
      <c r="E173" s="187"/>
      <c r="F173" s="187"/>
      <c r="G173" s="187"/>
      <c r="H173" s="187"/>
      <c r="I173" s="187"/>
    </row>
    <row r="174" spans="1:9" s="188" customFormat="1" x14ac:dyDescent="0.25">
      <c r="A174" s="187"/>
      <c r="B174" s="187"/>
      <c r="C174" s="187"/>
      <c r="D174" s="187"/>
      <c r="E174" s="187"/>
      <c r="F174" s="187"/>
      <c r="G174" s="187"/>
      <c r="H174" s="187"/>
      <c r="I174" s="187"/>
    </row>
    <row r="175" spans="1:9" s="188" customFormat="1" x14ac:dyDescent="0.25">
      <c r="A175" s="187"/>
      <c r="B175" s="187"/>
      <c r="C175" s="187"/>
      <c r="D175" s="187"/>
      <c r="E175" s="187"/>
      <c r="F175" s="187"/>
      <c r="G175" s="187"/>
      <c r="H175" s="187"/>
      <c r="I175" s="187"/>
    </row>
    <row r="176" spans="1:9" s="188" customFormat="1" x14ac:dyDescent="0.25">
      <c r="A176" s="187"/>
      <c r="B176" s="187"/>
      <c r="C176" s="187"/>
      <c r="D176" s="187"/>
      <c r="E176" s="187"/>
      <c r="F176" s="187"/>
      <c r="G176" s="187"/>
      <c r="H176" s="187"/>
      <c r="I176" s="187"/>
    </row>
    <row r="177" spans="1:9" s="188" customFormat="1" x14ac:dyDescent="0.25">
      <c r="A177" s="187"/>
      <c r="B177" s="187"/>
      <c r="C177" s="187"/>
      <c r="D177" s="187"/>
      <c r="E177" s="187"/>
      <c r="F177" s="187"/>
      <c r="G177" s="187"/>
      <c r="H177" s="187"/>
      <c r="I177" s="187"/>
    </row>
    <row r="178" spans="1:9" s="188" customFormat="1" x14ac:dyDescent="0.25">
      <c r="A178" s="187"/>
      <c r="B178" s="187"/>
      <c r="C178" s="187"/>
      <c r="D178" s="187"/>
      <c r="E178" s="187"/>
      <c r="F178" s="187"/>
      <c r="G178" s="187"/>
      <c r="H178" s="187"/>
      <c r="I178" s="187"/>
    </row>
    <row r="179" spans="1:9" s="188" customFormat="1" x14ac:dyDescent="0.25">
      <c r="A179" s="187"/>
      <c r="B179" s="187"/>
      <c r="C179" s="187"/>
      <c r="D179" s="187"/>
      <c r="E179" s="187"/>
      <c r="F179" s="187"/>
      <c r="G179" s="187"/>
      <c r="H179" s="187"/>
      <c r="I179" s="187"/>
    </row>
    <row r="180" spans="1:9" s="188" customFormat="1" x14ac:dyDescent="0.25">
      <c r="A180" s="187"/>
      <c r="B180" s="187"/>
      <c r="C180" s="187"/>
      <c r="D180" s="187"/>
      <c r="E180" s="187"/>
      <c r="F180" s="187"/>
      <c r="G180" s="187"/>
      <c r="H180" s="187"/>
      <c r="I180" s="187"/>
    </row>
    <row r="181" spans="1:9" s="188" customFormat="1" x14ac:dyDescent="0.25">
      <c r="A181" s="187"/>
      <c r="B181" s="187"/>
      <c r="C181" s="187"/>
      <c r="D181" s="187"/>
      <c r="E181" s="187"/>
      <c r="F181" s="187"/>
      <c r="G181" s="187"/>
      <c r="H181" s="187"/>
      <c r="I181" s="187"/>
    </row>
    <row r="182" spans="1:9" s="188" customFormat="1" x14ac:dyDescent="0.25">
      <c r="A182" s="187"/>
      <c r="B182" s="187"/>
      <c r="C182" s="187"/>
      <c r="D182" s="187"/>
      <c r="E182" s="187"/>
      <c r="F182" s="187"/>
      <c r="G182" s="187"/>
      <c r="H182" s="187"/>
      <c r="I182" s="187"/>
    </row>
    <row r="183" spans="1:9" s="188" customFormat="1" x14ac:dyDescent="0.25">
      <c r="A183" s="187"/>
      <c r="B183" s="187"/>
      <c r="C183" s="187"/>
      <c r="D183" s="187"/>
      <c r="E183" s="187"/>
      <c r="F183" s="187"/>
      <c r="G183" s="187"/>
      <c r="H183" s="187"/>
      <c r="I183" s="187"/>
    </row>
    <row r="184" spans="1:9" s="188" customFormat="1" x14ac:dyDescent="0.25">
      <c r="A184" s="187"/>
      <c r="B184" s="187"/>
      <c r="C184" s="187"/>
      <c r="D184" s="187"/>
      <c r="E184" s="187"/>
      <c r="F184" s="187"/>
      <c r="G184" s="187"/>
      <c r="H184" s="187"/>
      <c r="I184" s="187"/>
    </row>
    <row r="185" spans="1:9" s="188" customFormat="1" x14ac:dyDescent="0.25">
      <c r="A185" s="187"/>
      <c r="B185" s="187"/>
      <c r="C185" s="187"/>
      <c r="D185" s="187"/>
      <c r="E185" s="187"/>
      <c r="F185" s="187"/>
      <c r="G185" s="187"/>
      <c r="H185" s="187"/>
      <c r="I185" s="187"/>
    </row>
    <row r="186" spans="1:9" s="188" customFormat="1" x14ac:dyDescent="0.25">
      <c r="A186" s="187"/>
      <c r="B186" s="187"/>
      <c r="C186" s="187"/>
      <c r="D186" s="187"/>
      <c r="E186" s="187"/>
      <c r="F186" s="187"/>
      <c r="G186" s="187"/>
      <c r="H186" s="187"/>
      <c r="I186" s="187"/>
    </row>
    <row r="187" spans="1:9" s="188" customFormat="1" x14ac:dyDescent="0.25">
      <c r="A187" s="187"/>
      <c r="B187" s="187"/>
      <c r="C187" s="187"/>
      <c r="D187" s="187"/>
      <c r="E187" s="187"/>
      <c r="F187" s="187"/>
      <c r="G187" s="187"/>
      <c r="H187" s="187"/>
      <c r="I187" s="187"/>
    </row>
    <row r="188" spans="1:9" s="188" customFormat="1" x14ac:dyDescent="0.25">
      <c r="A188" s="187"/>
      <c r="B188" s="187"/>
      <c r="C188" s="187"/>
      <c r="D188" s="187"/>
      <c r="E188" s="187"/>
      <c r="F188" s="187"/>
      <c r="G188" s="187"/>
      <c r="H188" s="187"/>
      <c r="I188" s="187"/>
    </row>
    <row r="189" spans="1:9" s="188" customFormat="1" x14ac:dyDescent="0.25">
      <c r="A189" s="187"/>
      <c r="B189" s="187"/>
      <c r="C189" s="187"/>
      <c r="D189" s="187"/>
      <c r="E189" s="187"/>
      <c r="F189" s="187"/>
      <c r="G189" s="187"/>
      <c r="H189" s="187"/>
      <c r="I189" s="187"/>
    </row>
    <row r="190" spans="1:9" s="188" customFormat="1" x14ac:dyDescent="0.25">
      <c r="A190" s="187"/>
      <c r="B190" s="187"/>
      <c r="C190" s="187"/>
      <c r="D190" s="187"/>
      <c r="E190" s="187"/>
      <c r="F190" s="187"/>
      <c r="G190" s="187"/>
      <c r="H190" s="187"/>
      <c r="I190" s="187"/>
    </row>
    <row r="191" spans="1:9" s="188" customFormat="1" x14ac:dyDescent="0.25">
      <c r="A191" s="187"/>
      <c r="B191" s="187"/>
      <c r="C191" s="187"/>
      <c r="D191" s="187"/>
      <c r="E191" s="187"/>
      <c r="F191" s="187"/>
      <c r="G191" s="187"/>
      <c r="H191" s="187"/>
      <c r="I191" s="187"/>
    </row>
    <row r="192" spans="1:9" s="188" customFormat="1" x14ac:dyDescent="0.25">
      <c r="A192" s="187"/>
      <c r="B192" s="187"/>
      <c r="C192" s="187"/>
      <c r="D192" s="187"/>
      <c r="E192" s="187"/>
      <c r="F192" s="187"/>
      <c r="G192" s="187"/>
      <c r="H192" s="187"/>
      <c r="I192" s="187"/>
    </row>
    <row r="193" spans="1:9" s="188" customFormat="1" x14ac:dyDescent="0.25">
      <c r="A193" s="187"/>
      <c r="B193" s="187"/>
      <c r="C193" s="187"/>
      <c r="D193" s="187"/>
      <c r="E193" s="187"/>
      <c r="F193" s="187"/>
      <c r="G193" s="187"/>
      <c r="H193" s="187"/>
      <c r="I193" s="187"/>
    </row>
    <row r="194" spans="1:9" s="188" customFormat="1" x14ac:dyDescent="0.25">
      <c r="A194" s="187"/>
      <c r="B194" s="187"/>
      <c r="C194" s="187"/>
      <c r="D194" s="187"/>
      <c r="E194" s="187"/>
      <c r="F194" s="187"/>
      <c r="G194" s="187"/>
      <c r="H194" s="187"/>
      <c r="I194" s="187"/>
    </row>
    <row r="195" spans="1:9" s="188" customFormat="1" x14ac:dyDescent="0.25">
      <c r="A195" s="187"/>
      <c r="B195" s="187"/>
      <c r="C195" s="187"/>
      <c r="D195" s="187"/>
      <c r="E195" s="187"/>
      <c r="F195" s="187"/>
      <c r="G195" s="187"/>
      <c r="H195" s="187"/>
      <c r="I195" s="187"/>
    </row>
    <row r="196" spans="1:9" s="188" customFormat="1" x14ac:dyDescent="0.25">
      <c r="A196" s="187"/>
      <c r="B196" s="187"/>
      <c r="C196" s="187"/>
      <c r="D196" s="187"/>
      <c r="E196" s="187"/>
      <c r="F196" s="187"/>
      <c r="G196" s="187"/>
      <c r="H196" s="187"/>
      <c r="I196" s="187"/>
    </row>
    <row r="197" spans="1:9" s="188" customFormat="1" x14ac:dyDescent="0.25">
      <c r="A197" s="187"/>
      <c r="B197" s="187"/>
      <c r="C197" s="187"/>
      <c r="D197" s="187"/>
      <c r="E197" s="187"/>
      <c r="F197" s="187"/>
      <c r="G197" s="187"/>
      <c r="H197" s="187"/>
      <c r="I197" s="187"/>
    </row>
    <row r="198" spans="1:9" s="188" customFormat="1" x14ac:dyDescent="0.25">
      <c r="A198" s="187"/>
      <c r="B198" s="187"/>
      <c r="C198" s="187"/>
      <c r="D198" s="187"/>
      <c r="E198" s="187"/>
      <c r="F198" s="187"/>
      <c r="G198" s="187"/>
      <c r="H198" s="187"/>
      <c r="I198" s="187"/>
    </row>
    <row r="199" spans="1:9" s="188" customFormat="1" x14ac:dyDescent="0.25">
      <c r="A199" s="187"/>
      <c r="B199" s="187"/>
      <c r="C199" s="187"/>
      <c r="D199" s="187"/>
      <c r="E199" s="187"/>
      <c r="F199" s="187"/>
      <c r="G199" s="187"/>
      <c r="H199" s="187"/>
      <c r="I199" s="187"/>
    </row>
    <row r="200" spans="1:9" s="188" customFormat="1" x14ac:dyDescent="0.25">
      <c r="A200" s="187"/>
      <c r="B200" s="187"/>
      <c r="C200" s="187"/>
      <c r="D200" s="187"/>
      <c r="E200" s="187"/>
      <c r="F200" s="187"/>
      <c r="G200" s="187"/>
      <c r="H200" s="187"/>
      <c r="I200" s="187"/>
    </row>
    <row r="201" spans="1:9" s="188" customFormat="1" x14ac:dyDescent="0.25">
      <c r="A201" s="187"/>
      <c r="B201" s="187"/>
      <c r="C201" s="187"/>
      <c r="D201" s="187"/>
      <c r="E201" s="187"/>
      <c r="F201" s="187"/>
      <c r="G201" s="187"/>
      <c r="H201" s="187"/>
      <c r="I201" s="187"/>
    </row>
    <row r="202" spans="1:9" s="188" customFormat="1" x14ac:dyDescent="0.25">
      <c r="A202" s="187"/>
      <c r="B202" s="187"/>
      <c r="C202" s="187"/>
      <c r="D202" s="187"/>
      <c r="E202" s="187"/>
      <c r="F202" s="187"/>
      <c r="G202" s="187"/>
      <c r="H202" s="187"/>
      <c r="I202" s="187"/>
    </row>
    <row r="203" spans="1:9" s="188" customFormat="1" x14ac:dyDescent="0.25">
      <c r="A203" s="187"/>
      <c r="B203" s="187"/>
      <c r="C203" s="187"/>
      <c r="D203" s="187"/>
      <c r="E203" s="187"/>
      <c r="F203" s="187"/>
      <c r="G203" s="187"/>
      <c r="H203" s="187"/>
      <c r="I203" s="187"/>
    </row>
    <row r="204" spans="1:9" s="188" customFormat="1" x14ac:dyDescent="0.25">
      <c r="A204" s="187"/>
      <c r="B204" s="187"/>
      <c r="C204" s="187"/>
      <c r="D204" s="187"/>
      <c r="E204" s="187"/>
      <c r="F204" s="187"/>
      <c r="G204" s="187"/>
      <c r="H204" s="187"/>
      <c r="I204" s="187"/>
    </row>
    <row r="205" spans="1:9" s="188" customFormat="1" x14ac:dyDescent="0.25">
      <c r="A205" s="187"/>
      <c r="B205" s="187"/>
      <c r="C205" s="187"/>
      <c r="D205" s="187"/>
      <c r="E205" s="187"/>
      <c r="F205" s="187"/>
      <c r="G205" s="187"/>
      <c r="H205" s="187"/>
      <c r="I205" s="187"/>
    </row>
    <row r="206" spans="1:9" s="188" customFormat="1" x14ac:dyDescent="0.25">
      <c r="A206" s="187"/>
      <c r="B206" s="187"/>
      <c r="C206" s="187"/>
      <c r="D206" s="187"/>
      <c r="E206" s="187"/>
      <c r="F206" s="187"/>
      <c r="G206" s="187"/>
      <c r="H206" s="187"/>
      <c r="I206" s="187"/>
    </row>
    <row r="207" spans="1:9" s="188" customFormat="1" x14ac:dyDescent="0.25">
      <c r="A207" s="187"/>
      <c r="B207" s="187"/>
      <c r="C207" s="187"/>
      <c r="D207" s="187"/>
      <c r="E207" s="187"/>
      <c r="F207" s="187"/>
      <c r="G207" s="187"/>
      <c r="H207" s="187"/>
      <c r="I207" s="187"/>
    </row>
    <row r="208" spans="1:9" s="188" customFormat="1" x14ac:dyDescent="0.25">
      <c r="A208" s="187"/>
      <c r="B208" s="187"/>
      <c r="C208" s="187"/>
      <c r="D208" s="187"/>
      <c r="E208" s="187"/>
      <c r="F208" s="187"/>
      <c r="G208" s="187"/>
      <c r="H208" s="187"/>
      <c r="I208" s="187"/>
    </row>
    <row r="209" spans="1:9" s="188" customFormat="1" x14ac:dyDescent="0.25">
      <c r="A209" s="187"/>
      <c r="B209" s="187"/>
      <c r="C209" s="187"/>
      <c r="D209" s="187"/>
      <c r="E209" s="187"/>
      <c r="F209" s="187"/>
      <c r="G209" s="187"/>
      <c r="H209" s="187"/>
      <c r="I209" s="187"/>
    </row>
    <row r="210" spans="1:9" s="188" customFormat="1" x14ac:dyDescent="0.25">
      <c r="A210" s="187"/>
      <c r="B210" s="187"/>
      <c r="C210" s="187"/>
      <c r="D210" s="187"/>
      <c r="E210" s="187"/>
      <c r="F210" s="187"/>
      <c r="G210" s="187"/>
      <c r="H210" s="187"/>
      <c r="I210" s="187"/>
    </row>
    <row r="211" spans="1:9" s="188" customFormat="1" x14ac:dyDescent="0.25">
      <c r="A211" s="187"/>
      <c r="B211" s="187"/>
      <c r="C211" s="187"/>
      <c r="D211" s="187"/>
      <c r="E211" s="187"/>
      <c r="F211" s="187"/>
      <c r="G211" s="187"/>
      <c r="H211" s="187"/>
      <c r="I211" s="187"/>
    </row>
    <row r="212" spans="1:9" s="188" customFormat="1" x14ac:dyDescent="0.25">
      <c r="A212" s="187"/>
      <c r="B212" s="187"/>
      <c r="C212" s="187"/>
      <c r="D212" s="187"/>
      <c r="E212" s="187"/>
      <c r="F212" s="187"/>
      <c r="G212" s="187"/>
      <c r="H212" s="187"/>
      <c r="I212" s="187"/>
    </row>
    <row r="213" spans="1:9" s="188" customFormat="1" x14ac:dyDescent="0.25">
      <c r="A213" s="187"/>
      <c r="B213" s="187"/>
      <c r="C213" s="187"/>
      <c r="D213" s="187"/>
      <c r="E213" s="187"/>
      <c r="F213" s="187"/>
      <c r="G213" s="187"/>
      <c r="H213" s="187"/>
      <c r="I213" s="187"/>
    </row>
    <row r="214" spans="1:9" s="188" customFormat="1" x14ac:dyDescent="0.25">
      <c r="A214" s="187"/>
      <c r="B214" s="187"/>
      <c r="C214" s="187"/>
      <c r="D214" s="187"/>
      <c r="E214" s="187"/>
      <c r="F214" s="187"/>
      <c r="G214" s="187"/>
      <c r="H214" s="187"/>
      <c r="I214" s="187"/>
    </row>
    <row r="215" spans="1:9" s="188" customFormat="1" x14ac:dyDescent="0.25">
      <c r="A215" s="187"/>
      <c r="B215" s="187"/>
      <c r="C215" s="187"/>
      <c r="D215" s="187"/>
      <c r="E215" s="187"/>
      <c r="F215" s="187"/>
      <c r="G215" s="187"/>
      <c r="H215" s="187"/>
      <c r="I215" s="187"/>
    </row>
    <row r="216" spans="1:9" s="188" customFormat="1" x14ac:dyDescent="0.25">
      <c r="A216" s="187"/>
      <c r="B216" s="187"/>
      <c r="C216" s="187"/>
      <c r="D216" s="187"/>
      <c r="E216" s="187"/>
      <c r="F216" s="187"/>
      <c r="G216" s="187"/>
      <c r="H216" s="187"/>
      <c r="I216" s="187"/>
    </row>
    <row r="217" spans="1:9" s="188" customFormat="1" x14ac:dyDescent="0.25">
      <c r="A217" s="187"/>
      <c r="B217" s="187"/>
      <c r="C217" s="187"/>
      <c r="D217" s="187"/>
      <c r="E217" s="187"/>
      <c r="F217" s="187"/>
      <c r="G217" s="187"/>
      <c r="H217" s="187"/>
      <c r="I217" s="187"/>
    </row>
    <row r="218" spans="1:9" s="188" customFormat="1" x14ac:dyDescent="0.25">
      <c r="A218" s="187"/>
      <c r="B218" s="187"/>
      <c r="C218" s="187"/>
      <c r="D218" s="187"/>
      <c r="E218" s="187"/>
      <c r="F218" s="187"/>
      <c r="G218" s="187"/>
      <c r="H218" s="187"/>
      <c r="I218" s="187"/>
    </row>
    <row r="219" spans="1:9" s="188" customFormat="1" x14ac:dyDescent="0.25">
      <c r="A219" s="187"/>
      <c r="B219" s="187"/>
      <c r="C219" s="187"/>
      <c r="D219" s="187"/>
      <c r="E219" s="187"/>
      <c r="F219" s="187"/>
      <c r="G219" s="187"/>
      <c r="H219" s="187"/>
      <c r="I219" s="187"/>
    </row>
    <row r="220" spans="1:9" s="188" customFormat="1" x14ac:dyDescent="0.25">
      <c r="A220" s="187"/>
      <c r="B220" s="187"/>
      <c r="C220" s="187"/>
      <c r="D220" s="187"/>
      <c r="E220" s="187"/>
      <c r="F220" s="187"/>
      <c r="G220" s="187"/>
      <c r="H220" s="187"/>
      <c r="I220" s="187"/>
    </row>
    <row r="221" spans="1:9" s="188" customFormat="1" x14ac:dyDescent="0.25">
      <c r="A221" s="187"/>
      <c r="B221" s="187"/>
      <c r="C221" s="187"/>
      <c r="D221" s="187"/>
      <c r="E221" s="187"/>
      <c r="F221" s="187"/>
      <c r="G221" s="187"/>
      <c r="H221" s="187"/>
      <c r="I221" s="187"/>
    </row>
    <row r="222" spans="1:9" s="188" customFormat="1" x14ac:dyDescent="0.25">
      <c r="A222" s="187"/>
      <c r="B222" s="187"/>
      <c r="C222" s="187"/>
      <c r="D222" s="187"/>
      <c r="E222" s="187"/>
      <c r="F222" s="187"/>
      <c r="G222" s="187"/>
      <c r="H222" s="187"/>
      <c r="I222" s="187"/>
    </row>
    <row r="223" spans="1:9" s="188" customFormat="1" x14ac:dyDescent="0.25">
      <c r="A223" s="187"/>
      <c r="B223" s="187"/>
      <c r="C223" s="187"/>
      <c r="D223" s="187"/>
      <c r="E223" s="187"/>
      <c r="F223" s="187"/>
      <c r="G223" s="187"/>
      <c r="H223" s="187"/>
      <c r="I223" s="187"/>
    </row>
    <row r="224" spans="1:9" s="188" customFormat="1" x14ac:dyDescent="0.25">
      <c r="A224" s="187"/>
      <c r="B224" s="187"/>
      <c r="C224" s="187"/>
      <c r="D224" s="187"/>
      <c r="E224" s="187"/>
      <c r="F224" s="187"/>
      <c r="G224" s="187"/>
      <c r="H224" s="187"/>
      <c r="I224" s="187"/>
    </row>
    <row r="225" spans="1:9" s="188" customFormat="1" x14ac:dyDescent="0.25">
      <c r="A225" s="187"/>
      <c r="B225" s="187"/>
      <c r="C225" s="187"/>
      <c r="D225" s="187"/>
      <c r="E225" s="187"/>
      <c r="F225" s="187"/>
      <c r="G225" s="187"/>
      <c r="H225" s="187"/>
      <c r="I225" s="187"/>
    </row>
    <row r="226" spans="1:9" s="188" customFormat="1" x14ac:dyDescent="0.25">
      <c r="A226" s="187"/>
      <c r="B226" s="187"/>
      <c r="C226" s="187"/>
      <c r="D226" s="187"/>
      <c r="E226" s="187"/>
      <c r="F226" s="187"/>
      <c r="G226" s="187"/>
      <c r="H226" s="187"/>
      <c r="I226" s="187"/>
    </row>
    <row r="227" spans="1:9" s="188" customFormat="1" x14ac:dyDescent="0.25">
      <c r="A227" s="187"/>
      <c r="B227" s="187"/>
      <c r="C227" s="187"/>
      <c r="D227" s="187"/>
      <c r="E227" s="187"/>
      <c r="F227" s="187"/>
      <c r="G227" s="187"/>
      <c r="H227" s="187"/>
      <c r="I227" s="187"/>
    </row>
    <row r="228" spans="1:9" s="188" customFormat="1" x14ac:dyDescent="0.25">
      <c r="A228" s="187"/>
      <c r="B228" s="187"/>
      <c r="C228" s="187"/>
      <c r="D228" s="187"/>
      <c r="E228" s="187"/>
      <c r="F228" s="187"/>
      <c r="G228" s="187"/>
      <c r="H228" s="187"/>
      <c r="I228" s="187"/>
    </row>
    <row r="229" spans="1:9" s="188" customFormat="1" x14ac:dyDescent="0.25">
      <c r="A229" s="187"/>
      <c r="B229" s="187"/>
      <c r="C229" s="187"/>
      <c r="D229" s="187"/>
      <c r="E229" s="187"/>
      <c r="F229" s="187"/>
      <c r="G229" s="187"/>
      <c r="H229" s="187"/>
      <c r="I229" s="187"/>
    </row>
    <row r="230" spans="1:9" s="188" customFormat="1" x14ac:dyDescent="0.25">
      <c r="A230" s="187"/>
      <c r="B230" s="187"/>
      <c r="C230" s="187"/>
      <c r="D230" s="187"/>
      <c r="E230" s="187"/>
      <c r="F230" s="187"/>
      <c r="G230" s="187"/>
      <c r="H230" s="187"/>
      <c r="I230" s="187"/>
    </row>
    <row r="231" spans="1:9" s="188" customFormat="1" x14ac:dyDescent="0.25">
      <c r="A231" s="187"/>
      <c r="B231" s="187"/>
      <c r="C231" s="187"/>
      <c r="D231" s="187"/>
      <c r="E231" s="187"/>
      <c r="F231" s="187"/>
      <c r="G231" s="187"/>
      <c r="H231" s="187"/>
      <c r="I231" s="187"/>
    </row>
    <row r="232" spans="1:9" s="188" customFormat="1" x14ac:dyDescent="0.25">
      <c r="A232" s="187"/>
      <c r="B232" s="187"/>
      <c r="C232" s="187"/>
      <c r="D232" s="187"/>
      <c r="E232" s="187"/>
      <c r="F232" s="187"/>
      <c r="G232" s="187"/>
      <c r="H232" s="187"/>
      <c r="I232" s="187"/>
    </row>
    <row r="233" spans="1:9" s="188" customFormat="1" x14ac:dyDescent="0.25">
      <c r="A233" s="187"/>
      <c r="B233" s="187"/>
      <c r="C233" s="187"/>
      <c r="D233" s="187"/>
      <c r="E233" s="187"/>
      <c r="F233" s="187"/>
      <c r="G233" s="187"/>
      <c r="H233" s="187"/>
      <c r="I233" s="187"/>
    </row>
    <row r="234" spans="1:9" s="188" customFormat="1" x14ac:dyDescent="0.25">
      <c r="A234" s="187"/>
      <c r="B234" s="187"/>
      <c r="C234" s="187"/>
      <c r="D234" s="187"/>
      <c r="E234" s="187"/>
      <c r="F234" s="187"/>
      <c r="G234" s="187"/>
      <c r="H234" s="187"/>
      <c r="I234" s="187"/>
    </row>
    <row r="235" spans="1:9" s="188" customFormat="1" x14ac:dyDescent="0.25">
      <c r="A235" s="187"/>
      <c r="B235" s="187"/>
      <c r="C235" s="187"/>
      <c r="D235" s="187"/>
      <c r="E235" s="187"/>
      <c r="F235" s="187"/>
      <c r="G235" s="187"/>
      <c r="H235" s="187"/>
      <c r="I235" s="187"/>
    </row>
    <row r="236" spans="1:9" s="188" customFormat="1" x14ac:dyDescent="0.25">
      <c r="A236" s="187"/>
      <c r="B236" s="187"/>
      <c r="C236" s="187"/>
      <c r="D236" s="187"/>
      <c r="E236" s="187"/>
      <c r="F236" s="187"/>
      <c r="G236" s="187"/>
      <c r="H236" s="187"/>
      <c r="I236" s="187"/>
    </row>
    <row r="237" spans="1:9" s="188" customFormat="1" x14ac:dyDescent="0.25">
      <c r="A237" s="187"/>
      <c r="B237" s="187"/>
      <c r="C237" s="187"/>
      <c r="D237" s="187"/>
      <c r="E237" s="187"/>
      <c r="F237" s="187"/>
      <c r="G237" s="187"/>
      <c r="H237" s="187"/>
      <c r="I237" s="187"/>
    </row>
    <row r="238" spans="1:9" s="188" customFormat="1" x14ac:dyDescent="0.25">
      <c r="A238" s="187"/>
      <c r="B238" s="187"/>
      <c r="C238" s="187"/>
      <c r="D238" s="187"/>
      <c r="E238" s="187"/>
      <c r="F238" s="187"/>
      <c r="G238" s="187"/>
      <c r="H238" s="187"/>
      <c r="I238" s="187"/>
    </row>
    <row r="239" spans="1:9" s="188" customFormat="1" x14ac:dyDescent="0.25">
      <c r="A239" s="187"/>
      <c r="B239" s="187"/>
      <c r="C239" s="187"/>
      <c r="D239" s="187"/>
      <c r="E239" s="187"/>
      <c r="F239" s="187"/>
      <c r="G239" s="187"/>
      <c r="H239" s="187"/>
      <c r="I239" s="187"/>
    </row>
    <row r="240" spans="1:9" s="188" customFormat="1" x14ac:dyDescent="0.25">
      <c r="A240" s="187"/>
      <c r="B240" s="187"/>
      <c r="C240" s="187"/>
      <c r="D240" s="187"/>
      <c r="E240" s="187"/>
      <c r="F240" s="187"/>
      <c r="G240" s="187"/>
      <c r="H240" s="187"/>
      <c r="I240" s="187"/>
    </row>
    <row r="241" spans="1:9" s="188" customFormat="1" x14ac:dyDescent="0.25">
      <c r="A241" s="187"/>
      <c r="B241" s="187"/>
      <c r="C241" s="187"/>
      <c r="D241" s="187"/>
      <c r="E241" s="187"/>
      <c r="F241" s="187"/>
      <c r="G241" s="187"/>
      <c r="H241" s="187"/>
      <c r="I241" s="187"/>
    </row>
    <row r="242" spans="1:9" s="188" customFormat="1" x14ac:dyDescent="0.25">
      <c r="A242" s="187"/>
      <c r="B242" s="187"/>
      <c r="C242" s="187"/>
      <c r="D242" s="187"/>
      <c r="E242" s="187"/>
      <c r="F242" s="187"/>
      <c r="G242" s="187"/>
      <c r="H242" s="187"/>
      <c r="I242" s="187"/>
    </row>
    <row r="243" spans="1:9" s="188" customFormat="1" x14ac:dyDescent="0.25">
      <c r="A243" s="187"/>
      <c r="B243" s="187"/>
      <c r="C243" s="187"/>
      <c r="D243" s="187"/>
      <c r="E243" s="187"/>
      <c r="F243" s="187"/>
      <c r="G243" s="187"/>
      <c r="H243" s="187"/>
      <c r="I243" s="187"/>
    </row>
    <row r="244" spans="1:9" s="188" customFormat="1" x14ac:dyDescent="0.25">
      <c r="A244" s="187"/>
      <c r="B244" s="187"/>
      <c r="C244" s="187"/>
      <c r="D244" s="187"/>
      <c r="E244" s="187"/>
      <c r="F244" s="187"/>
      <c r="G244" s="187"/>
      <c r="H244" s="187"/>
      <c r="I244" s="187"/>
    </row>
    <row r="245" spans="1:9" s="188" customFormat="1" x14ac:dyDescent="0.25">
      <c r="A245" s="187"/>
      <c r="B245" s="187"/>
      <c r="C245" s="187"/>
      <c r="D245" s="187"/>
      <c r="E245" s="187"/>
      <c r="F245" s="187"/>
      <c r="G245" s="187"/>
      <c r="H245" s="187"/>
      <c r="I245" s="187"/>
    </row>
    <row r="246" spans="1:9" s="188" customFormat="1" x14ac:dyDescent="0.25">
      <c r="A246" s="187"/>
      <c r="B246" s="187"/>
      <c r="C246" s="187"/>
      <c r="D246" s="187"/>
      <c r="E246" s="187"/>
      <c r="F246" s="187"/>
      <c r="G246" s="187"/>
      <c r="H246" s="187"/>
      <c r="I246" s="187"/>
    </row>
    <row r="247" spans="1:9" s="188" customFormat="1" x14ac:dyDescent="0.25">
      <c r="A247" s="187"/>
      <c r="B247" s="187"/>
      <c r="C247" s="187"/>
      <c r="D247" s="187"/>
      <c r="E247" s="187"/>
      <c r="F247" s="187"/>
      <c r="G247" s="187"/>
      <c r="H247" s="187"/>
      <c r="I247" s="187"/>
    </row>
    <row r="248" spans="1:9" s="188" customFormat="1" x14ac:dyDescent="0.25">
      <c r="A248" s="187"/>
      <c r="B248" s="187"/>
      <c r="C248" s="187"/>
      <c r="D248" s="187"/>
      <c r="E248" s="187"/>
      <c r="F248" s="187"/>
      <c r="G248" s="187"/>
      <c r="H248" s="187"/>
      <c r="I248" s="187"/>
    </row>
    <row r="249" spans="1:9" s="188" customFormat="1" x14ac:dyDescent="0.25">
      <c r="A249" s="187"/>
      <c r="B249" s="187"/>
      <c r="C249" s="187"/>
      <c r="D249" s="187"/>
      <c r="E249" s="187"/>
      <c r="F249" s="187"/>
      <c r="G249" s="187"/>
      <c r="H249" s="187"/>
      <c r="I249" s="187"/>
    </row>
    <row r="250" spans="1:9" s="188" customFormat="1" x14ac:dyDescent="0.25">
      <c r="A250" s="187"/>
      <c r="B250" s="187"/>
      <c r="C250" s="187"/>
      <c r="D250" s="187"/>
      <c r="E250" s="187"/>
      <c r="F250" s="187"/>
      <c r="G250" s="187"/>
      <c r="H250" s="187"/>
      <c r="I250" s="187"/>
    </row>
    <row r="251" spans="1:9" s="188" customFormat="1" x14ac:dyDescent="0.25">
      <c r="A251" s="187"/>
      <c r="B251" s="187"/>
      <c r="C251" s="187"/>
      <c r="D251" s="187"/>
      <c r="E251" s="187"/>
      <c r="F251" s="187"/>
      <c r="G251" s="187"/>
      <c r="H251" s="187"/>
      <c r="I251" s="187"/>
    </row>
    <row r="252" spans="1:9" s="188" customFormat="1" x14ac:dyDescent="0.25">
      <c r="A252" s="187"/>
      <c r="B252" s="187"/>
      <c r="C252" s="187"/>
      <c r="D252" s="187"/>
      <c r="E252" s="187"/>
      <c r="F252" s="187"/>
      <c r="G252" s="187"/>
      <c r="H252" s="187"/>
      <c r="I252" s="187"/>
    </row>
    <row r="253" spans="1:9" s="188" customFormat="1" x14ac:dyDescent="0.25">
      <c r="A253" s="187"/>
      <c r="B253" s="187"/>
      <c r="C253" s="187"/>
      <c r="D253" s="187"/>
      <c r="E253" s="187"/>
      <c r="F253" s="187"/>
      <c r="G253" s="187"/>
      <c r="H253" s="187"/>
      <c r="I253" s="187"/>
    </row>
    <row r="254" spans="1:9" s="188" customFormat="1" x14ac:dyDescent="0.25">
      <c r="A254" s="187"/>
      <c r="B254" s="187"/>
      <c r="C254" s="187"/>
      <c r="D254" s="187"/>
      <c r="E254" s="187"/>
      <c r="F254" s="187"/>
      <c r="G254" s="187"/>
      <c r="H254" s="187"/>
      <c r="I254" s="187"/>
    </row>
    <row r="255" spans="1:9" s="188" customFormat="1" x14ac:dyDescent="0.25">
      <c r="A255" s="187"/>
      <c r="B255" s="187"/>
      <c r="C255" s="187"/>
      <c r="D255" s="187"/>
      <c r="E255" s="187"/>
      <c r="F255" s="187"/>
      <c r="G255" s="187"/>
      <c r="H255" s="187"/>
      <c r="I255" s="187"/>
    </row>
    <row r="256" spans="1:9" s="188" customFormat="1" x14ac:dyDescent="0.25">
      <c r="A256" s="187"/>
      <c r="B256" s="187"/>
      <c r="C256" s="187"/>
      <c r="D256" s="187"/>
      <c r="E256" s="187"/>
      <c r="F256" s="187"/>
      <c r="G256" s="187"/>
      <c r="H256" s="187"/>
      <c r="I256" s="187"/>
    </row>
    <row r="257" spans="1:9" s="188" customFormat="1" x14ac:dyDescent="0.25">
      <c r="A257" s="187"/>
      <c r="B257" s="187"/>
      <c r="C257" s="187"/>
      <c r="D257" s="187"/>
      <c r="E257" s="187"/>
      <c r="F257" s="187"/>
      <c r="G257" s="187"/>
      <c r="H257" s="187"/>
      <c r="I257" s="187"/>
    </row>
    <row r="258" spans="1:9" s="188" customFormat="1" x14ac:dyDescent="0.25">
      <c r="A258" s="187"/>
      <c r="B258" s="187"/>
      <c r="C258" s="187"/>
      <c r="D258" s="187"/>
      <c r="E258" s="187"/>
      <c r="F258" s="187"/>
      <c r="G258" s="187"/>
      <c r="H258" s="187"/>
      <c r="I258" s="187"/>
    </row>
    <row r="259" spans="1:9" s="188" customFormat="1" x14ac:dyDescent="0.25">
      <c r="A259" s="187"/>
      <c r="B259" s="187"/>
      <c r="C259" s="187"/>
      <c r="D259" s="187"/>
      <c r="E259" s="187"/>
      <c r="F259" s="187"/>
      <c r="G259" s="187"/>
      <c r="H259" s="187"/>
      <c r="I259" s="187"/>
    </row>
    <row r="260" spans="1:9" s="188" customFormat="1" x14ac:dyDescent="0.25">
      <c r="A260" s="187"/>
      <c r="B260" s="187"/>
      <c r="C260" s="187"/>
      <c r="D260" s="187"/>
      <c r="E260" s="187"/>
      <c r="F260" s="187"/>
      <c r="G260" s="187"/>
      <c r="H260" s="187"/>
      <c r="I260" s="187"/>
    </row>
    <row r="261" spans="1:9" s="188" customFormat="1" x14ac:dyDescent="0.25">
      <c r="A261" s="187"/>
      <c r="B261" s="187"/>
      <c r="C261" s="187"/>
      <c r="D261" s="187"/>
      <c r="E261" s="187"/>
      <c r="F261" s="187"/>
      <c r="G261" s="187"/>
      <c r="H261" s="187"/>
      <c r="I261" s="187"/>
    </row>
    <row r="262" spans="1:9" s="188" customFormat="1" x14ac:dyDescent="0.25">
      <c r="A262" s="187"/>
      <c r="B262" s="187"/>
      <c r="C262" s="187"/>
      <c r="D262" s="187"/>
      <c r="E262" s="187"/>
      <c r="F262" s="187"/>
      <c r="G262" s="187"/>
      <c r="H262" s="187"/>
      <c r="I262" s="187"/>
    </row>
    <row r="263" spans="1:9" s="188" customFormat="1" x14ac:dyDescent="0.25">
      <c r="A263" s="187"/>
      <c r="B263" s="187"/>
      <c r="C263" s="187"/>
      <c r="D263" s="187"/>
      <c r="E263" s="187"/>
      <c r="F263" s="187"/>
      <c r="G263" s="187"/>
      <c r="H263" s="187"/>
      <c r="I263" s="187"/>
    </row>
    <row r="264" spans="1:9" s="188" customFormat="1" x14ac:dyDescent="0.25">
      <c r="A264" s="187"/>
      <c r="B264" s="187"/>
      <c r="C264" s="187"/>
      <c r="D264" s="187"/>
      <c r="E264" s="187"/>
      <c r="F264" s="187"/>
      <c r="G264" s="187"/>
      <c r="H264" s="187"/>
      <c r="I264" s="187"/>
    </row>
    <row r="265" spans="1:9" s="188" customFormat="1" x14ac:dyDescent="0.25">
      <c r="A265" s="187"/>
      <c r="B265" s="187"/>
      <c r="C265" s="187"/>
      <c r="D265" s="187"/>
      <c r="E265" s="187"/>
      <c r="F265" s="187"/>
      <c r="G265" s="187"/>
      <c r="H265" s="187"/>
      <c r="I265" s="187"/>
    </row>
    <row r="266" spans="1:9" s="188" customFormat="1" x14ac:dyDescent="0.25">
      <c r="A266" s="187"/>
      <c r="B266" s="187"/>
      <c r="C266" s="187"/>
      <c r="D266" s="187"/>
      <c r="E266" s="187"/>
      <c r="F266" s="187"/>
      <c r="G266" s="187"/>
      <c r="H266" s="187"/>
      <c r="I266" s="187"/>
    </row>
    <row r="267" spans="1:9" s="188" customFormat="1" x14ac:dyDescent="0.25">
      <c r="A267" s="187"/>
      <c r="B267" s="187"/>
      <c r="C267" s="187"/>
      <c r="D267" s="187"/>
      <c r="E267" s="187"/>
      <c r="F267" s="187"/>
      <c r="G267" s="187"/>
      <c r="H267" s="187"/>
      <c r="I267" s="187"/>
    </row>
    <row r="268" spans="1:9" s="188" customFormat="1" x14ac:dyDescent="0.25">
      <c r="A268" s="187"/>
      <c r="B268" s="187"/>
      <c r="C268" s="187"/>
      <c r="D268" s="187"/>
      <c r="E268" s="187"/>
      <c r="F268" s="187"/>
      <c r="G268" s="187"/>
      <c r="H268" s="187"/>
      <c r="I268" s="187"/>
    </row>
    <row r="269" spans="1:9" s="188" customFormat="1" x14ac:dyDescent="0.25">
      <c r="A269" s="187"/>
      <c r="B269" s="187"/>
      <c r="C269" s="187"/>
      <c r="D269" s="187"/>
      <c r="E269" s="187"/>
      <c r="F269" s="187"/>
      <c r="G269" s="187"/>
      <c r="H269" s="187"/>
      <c r="I269" s="187"/>
    </row>
    <row r="270" spans="1:9" s="188" customFormat="1" x14ac:dyDescent="0.25">
      <c r="A270" s="187"/>
      <c r="B270" s="187"/>
      <c r="C270" s="187"/>
      <c r="D270" s="187"/>
      <c r="E270" s="187"/>
      <c r="F270" s="187"/>
      <c r="G270" s="187"/>
      <c r="H270" s="187"/>
      <c r="I270" s="187"/>
    </row>
    <row r="271" spans="1:9" s="188" customFormat="1" x14ac:dyDescent="0.25">
      <c r="A271" s="187"/>
      <c r="B271" s="187"/>
      <c r="C271" s="187"/>
      <c r="D271" s="187"/>
      <c r="E271" s="187"/>
      <c r="F271" s="187"/>
      <c r="G271" s="187"/>
      <c r="H271" s="187"/>
      <c r="I271" s="187"/>
    </row>
    <row r="272" spans="1:9" s="188" customFormat="1" x14ac:dyDescent="0.25">
      <c r="A272" s="187"/>
      <c r="B272" s="187"/>
      <c r="C272" s="187"/>
      <c r="D272" s="187"/>
      <c r="E272" s="187"/>
      <c r="F272" s="187"/>
      <c r="G272" s="187"/>
      <c r="H272" s="187"/>
      <c r="I272" s="187"/>
    </row>
    <row r="273" spans="1:9" s="188" customFormat="1" x14ac:dyDescent="0.25">
      <c r="A273" s="187"/>
      <c r="B273" s="187"/>
      <c r="C273" s="187"/>
      <c r="D273" s="187"/>
      <c r="E273" s="187"/>
      <c r="F273" s="187"/>
      <c r="G273" s="187"/>
      <c r="H273" s="187"/>
      <c r="I273" s="187"/>
    </row>
    <row r="274" spans="1:9" s="188" customFormat="1" x14ac:dyDescent="0.25">
      <c r="A274" s="187"/>
      <c r="B274" s="187"/>
      <c r="C274" s="187"/>
      <c r="D274" s="187"/>
      <c r="E274" s="187"/>
      <c r="F274" s="187"/>
      <c r="G274" s="187"/>
      <c r="H274" s="187"/>
      <c r="I274" s="187"/>
    </row>
    <row r="275" spans="1:9" s="188" customFormat="1" x14ac:dyDescent="0.25">
      <c r="A275" s="187"/>
      <c r="B275" s="187"/>
      <c r="C275" s="187"/>
      <c r="D275" s="187"/>
      <c r="E275" s="187"/>
      <c r="F275" s="187"/>
      <c r="G275" s="187"/>
      <c r="H275" s="187"/>
      <c r="I275" s="187"/>
    </row>
    <row r="276" spans="1:9" s="188" customFormat="1" x14ac:dyDescent="0.25">
      <c r="A276" s="187"/>
      <c r="B276" s="187"/>
      <c r="C276" s="187"/>
      <c r="D276" s="187"/>
      <c r="E276" s="187"/>
      <c r="F276" s="187"/>
      <c r="G276" s="187"/>
      <c r="H276" s="187"/>
      <c r="I276" s="187"/>
    </row>
    <row r="277" spans="1:9" s="188" customFormat="1" x14ac:dyDescent="0.25">
      <c r="A277" s="187"/>
      <c r="B277" s="187"/>
      <c r="C277" s="187"/>
      <c r="D277" s="187"/>
      <c r="E277" s="187"/>
      <c r="F277" s="187"/>
      <c r="G277" s="187"/>
      <c r="H277" s="187"/>
      <c r="I277" s="187"/>
    </row>
    <row r="278" spans="1:9" s="188" customFormat="1" x14ac:dyDescent="0.25">
      <c r="A278" s="187"/>
      <c r="B278" s="187"/>
      <c r="C278" s="187"/>
      <c r="D278" s="187"/>
      <c r="E278" s="187"/>
      <c r="F278" s="187"/>
      <c r="G278" s="187"/>
      <c r="H278" s="187"/>
      <c r="I278" s="187"/>
    </row>
    <row r="279" spans="1:9" s="188" customFormat="1" x14ac:dyDescent="0.25">
      <c r="A279" s="187"/>
      <c r="B279" s="187"/>
      <c r="C279" s="187"/>
      <c r="D279" s="187"/>
      <c r="E279" s="187"/>
      <c r="F279" s="187"/>
      <c r="G279" s="187"/>
      <c r="H279" s="187"/>
      <c r="I279" s="187"/>
    </row>
    <row r="280" spans="1:9" s="188" customFormat="1" x14ac:dyDescent="0.25">
      <c r="A280" s="187"/>
      <c r="B280" s="187"/>
      <c r="C280" s="187"/>
      <c r="D280" s="187"/>
      <c r="E280" s="187"/>
      <c r="F280" s="187"/>
      <c r="G280" s="187"/>
      <c r="H280" s="187"/>
      <c r="I280" s="187"/>
    </row>
    <row r="281" spans="1:9" s="188" customFormat="1" x14ac:dyDescent="0.25">
      <c r="A281" s="187"/>
      <c r="B281" s="187"/>
      <c r="C281" s="187"/>
      <c r="D281" s="187"/>
      <c r="E281" s="187"/>
      <c r="F281" s="187"/>
      <c r="G281" s="187"/>
      <c r="H281" s="187"/>
      <c r="I281" s="187"/>
    </row>
    <row r="282" spans="1:9" s="188" customFormat="1" x14ac:dyDescent="0.25">
      <c r="A282" s="187"/>
      <c r="B282" s="187"/>
      <c r="C282" s="187"/>
      <c r="D282" s="187"/>
      <c r="E282" s="187"/>
      <c r="F282" s="187"/>
      <c r="G282" s="187"/>
      <c r="H282" s="187"/>
      <c r="I282" s="187"/>
    </row>
    <row r="283" spans="1:9" s="188" customFormat="1" x14ac:dyDescent="0.25">
      <c r="A283" s="187"/>
      <c r="B283" s="187"/>
      <c r="C283" s="187"/>
      <c r="D283" s="187"/>
      <c r="E283" s="187"/>
      <c r="F283" s="187"/>
      <c r="G283" s="187"/>
      <c r="H283" s="187"/>
      <c r="I283" s="187"/>
    </row>
    <row r="284" spans="1:9" s="188" customFormat="1" x14ac:dyDescent="0.25">
      <c r="A284" s="187"/>
      <c r="B284" s="187"/>
      <c r="C284" s="187"/>
      <c r="D284" s="187"/>
      <c r="E284" s="187"/>
      <c r="F284" s="187"/>
      <c r="G284" s="187"/>
      <c r="H284" s="187"/>
      <c r="I284" s="187"/>
    </row>
    <row r="285" spans="1:9" s="188" customFormat="1" x14ac:dyDescent="0.25">
      <c r="A285" s="187"/>
      <c r="B285" s="187"/>
      <c r="C285" s="187"/>
      <c r="D285" s="187"/>
      <c r="E285" s="187"/>
      <c r="F285" s="187"/>
      <c r="G285" s="187"/>
      <c r="H285" s="187"/>
      <c r="I285" s="187"/>
    </row>
    <row r="286" spans="1:9" s="188" customFormat="1" x14ac:dyDescent="0.25">
      <c r="A286" s="187"/>
      <c r="B286" s="187"/>
      <c r="C286" s="187"/>
      <c r="D286" s="187"/>
      <c r="E286" s="187"/>
      <c r="F286" s="187"/>
      <c r="G286" s="187"/>
      <c r="H286" s="187"/>
      <c r="I286" s="187"/>
    </row>
    <row r="287" spans="1:9" s="188" customFormat="1" x14ac:dyDescent="0.25">
      <c r="A287" s="187"/>
      <c r="B287" s="187"/>
      <c r="C287" s="187"/>
      <c r="D287" s="187"/>
      <c r="E287" s="187"/>
      <c r="F287" s="187"/>
      <c r="G287" s="187"/>
      <c r="H287" s="187"/>
      <c r="I287" s="187"/>
    </row>
    <row r="288" spans="1:9" s="188" customFormat="1" x14ac:dyDescent="0.25">
      <c r="A288" s="187"/>
      <c r="B288" s="187"/>
      <c r="C288" s="187"/>
      <c r="D288" s="187"/>
      <c r="E288" s="187"/>
      <c r="F288" s="187"/>
      <c r="G288" s="187"/>
      <c r="H288" s="187"/>
      <c r="I288" s="187"/>
    </row>
    <row r="289" spans="1:9" s="188" customFormat="1" x14ac:dyDescent="0.25">
      <c r="A289" s="187"/>
      <c r="B289" s="187"/>
      <c r="C289" s="187"/>
      <c r="D289" s="187"/>
      <c r="E289" s="187"/>
      <c r="F289" s="187"/>
      <c r="G289" s="187"/>
      <c r="H289" s="187"/>
      <c r="I289" s="187"/>
    </row>
    <row r="290" spans="1:9" s="188" customFormat="1" x14ac:dyDescent="0.25">
      <c r="A290" s="187"/>
      <c r="B290" s="187"/>
      <c r="C290" s="187"/>
      <c r="D290" s="187"/>
      <c r="E290" s="187"/>
      <c r="F290" s="187"/>
      <c r="G290" s="187"/>
      <c r="H290" s="187"/>
      <c r="I290" s="187"/>
    </row>
    <row r="291" spans="1:9" s="188" customFormat="1" x14ac:dyDescent="0.25">
      <c r="A291" s="187"/>
      <c r="B291" s="187"/>
      <c r="C291" s="187"/>
      <c r="D291" s="187"/>
      <c r="E291" s="187"/>
      <c r="F291" s="187"/>
      <c r="G291" s="187"/>
      <c r="H291" s="187"/>
      <c r="I291" s="187"/>
    </row>
    <row r="292" spans="1:9" s="188" customFormat="1" x14ac:dyDescent="0.25">
      <c r="A292" s="187"/>
      <c r="B292" s="187"/>
      <c r="C292" s="187"/>
      <c r="D292" s="187"/>
      <c r="E292" s="187"/>
      <c r="F292" s="187"/>
      <c r="G292" s="187"/>
      <c r="H292" s="187"/>
      <c r="I292" s="187"/>
    </row>
    <row r="293" spans="1:9" s="188" customFormat="1" x14ac:dyDescent="0.25">
      <c r="A293" s="187"/>
      <c r="B293" s="187"/>
      <c r="C293" s="187"/>
      <c r="D293" s="187"/>
      <c r="E293" s="187"/>
      <c r="F293" s="187"/>
      <c r="G293" s="187"/>
      <c r="H293" s="187"/>
      <c r="I293" s="187"/>
    </row>
    <row r="294" spans="1:9" s="188" customFormat="1" x14ac:dyDescent="0.25">
      <c r="A294" s="187"/>
      <c r="B294" s="187"/>
      <c r="C294" s="187"/>
      <c r="D294" s="187"/>
      <c r="E294" s="187"/>
      <c r="F294" s="187"/>
      <c r="G294" s="187"/>
      <c r="H294" s="187"/>
      <c r="I294" s="187"/>
    </row>
    <row r="295" spans="1:9" s="188" customFormat="1" x14ac:dyDescent="0.25">
      <c r="A295" s="187"/>
      <c r="B295" s="187"/>
      <c r="C295" s="187"/>
      <c r="D295" s="187"/>
      <c r="E295" s="187"/>
      <c r="F295" s="187"/>
      <c r="G295" s="187"/>
      <c r="H295" s="187"/>
      <c r="I295" s="187"/>
    </row>
    <row r="296" spans="1:9" s="188" customFormat="1" x14ac:dyDescent="0.25">
      <c r="A296" s="187"/>
      <c r="B296" s="187"/>
      <c r="C296" s="187"/>
      <c r="D296" s="187"/>
      <c r="E296" s="187"/>
      <c r="F296" s="187"/>
      <c r="G296" s="187"/>
      <c r="H296" s="187"/>
      <c r="I296" s="187"/>
    </row>
    <row r="297" spans="1:9" s="188" customFormat="1" x14ac:dyDescent="0.25">
      <c r="A297" s="187"/>
      <c r="B297" s="187"/>
      <c r="C297" s="187"/>
      <c r="D297" s="187"/>
      <c r="E297" s="187"/>
      <c r="F297" s="187"/>
      <c r="G297" s="187"/>
      <c r="H297" s="187"/>
      <c r="I297" s="187"/>
    </row>
    <row r="298" spans="1:9" s="188" customFormat="1" x14ac:dyDescent="0.25">
      <c r="A298" s="187"/>
      <c r="B298" s="187"/>
      <c r="C298" s="187"/>
      <c r="D298" s="187"/>
      <c r="E298" s="187"/>
      <c r="F298" s="187"/>
      <c r="G298" s="187"/>
      <c r="H298" s="187"/>
      <c r="I298" s="187"/>
    </row>
    <row r="299" spans="1:9" s="188" customFormat="1" x14ac:dyDescent="0.25">
      <c r="A299" s="187"/>
      <c r="B299" s="187"/>
      <c r="C299" s="187"/>
      <c r="D299" s="187"/>
      <c r="E299" s="187"/>
      <c r="F299" s="187"/>
      <c r="G299" s="187"/>
      <c r="H299" s="187"/>
      <c r="I299" s="187"/>
    </row>
    <row r="300" spans="1:9" s="188" customFormat="1" x14ac:dyDescent="0.25">
      <c r="A300" s="187"/>
      <c r="B300" s="187"/>
      <c r="C300" s="187"/>
      <c r="D300" s="187"/>
      <c r="E300" s="187"/>
      <c r="F300" s="187"/>
      <c r="G300" s="187"/>
      <c r="H300" s="187"/>
      <c r="I300" s="187"/>
    </row>
    <row r="301" spans="1:9" s="188" customFormat="1" x14ac:dyDescent="0.25">
      <c r="A301" s="187"/>
      <c r="B301" s="187"/>
      <c r="C301" s="187"/>
      <c r="D301" s="187"/>
      <c r="E301" s="187"/>
      <c r="F301" s="187"/>
      <c r="G301" s="187"/>
      <c r="H301" s="187"/>
      <c r="I301" s="187"/>
    </row>
    <row r="302" spans="1:9" s="188" customFormat="1" x14ac:dyDescent="0.25">
      <c r="A302" s="187"/>
      <c r="B302" s="187"/>
      <c r="C302" s="187"/>
      <c r="D302" s="187"/>
      <c r="E302" s="187"/>
      <c r="F302" s="187"/>
      <c r="G302" s="187"/>
      <c r="H302" s="187"/>
      <c r="I302" s="187"/>
    </row>
    <row r="303" spans="1:9" s="188" customFormat="1" x14ac:dyDescent="0.25">
      <c r="A303" s="187"/>
      <c r="B303" s="187"/>
      <c r="C303" s="187"/>
      <c r="D303" s="187"/>
      <c r="E303" s="187"/>
      <c r="F303" s="187"/>
      <c r="G303" s="187"/>
      <c r="H303" s="187"/>
      <c r="I303" s="187"/>
    </row>
    <row r="304" spans="1:9" s="188" customFormat="1" x14ac:dyDescent="0.25">
      <c r="A304" s="187"/>
      <c r="B304" s="187"/>
      <c r="C304" s="187"/>
      <c r="D304" s="187"/>
      <c r="E304" s="187"/>
      <c r="F304" s="187"/>
      <c r="G304" s="187"/>
      <c r="H304" s="187"/>
      <c r="I304" s="187"/>
    </row>
    <row r="305" spans="1:9" s="188" customFormat="1" x14ac:dyDescent="0.25">
      <c r="A305" s="187"/>
      <c r="B305" s="187"/>
      <c r="C305" s="187"/>
      <c r="D305" s="187"/>
      <c r="E305" s="187"/>
      <c r="F305" s="187"/>
      <c r="G305" s="187"/>
      <c r="H305" s="187"/>
      <c r="I305" s="187"/>
    </row>
    <row r="306" spans="1:9" s="188" customFormat="1" x14ac:dyDescent="0.25">
      <c r="A306" s="187"/>
      <c r="B306" s="187"/>
      <c r="C306" s="187"/>
      <c r="D306" s="187"/>
      <c r="E306" s="187"/>
      <c r="F306" s="187"/>
      <c r="G306" s="187"/>
      <c r="H306" s="187"/>
      <c r="I306" s="187"/>
    </row>
    <row r="307" spans="1:9" s="188" customFormat="1" x14ac:dyDescent="0.25">
      <c r="A307" s="187"/>
      <c r="B307" s="187"/>
      <c r="C307" s="187"/>
      <c r="D307" s="187"/>
      <c r="E307" s="187"/>
      <c r="F307" s="187"/>
      <c r="G307" s="187"/>
      <c r="H307" s="187"/>
      <c r="I307" s="187"/>
    </row>
    <row r="308" spans="1:9" s="188" customFormat="1" x14ac:dyDescent="0.25">
      <c r="A308" s="187"/>
      <c r="B308" s="187"/>
      <c r="C308" s="187"/>
      <c r="D308" s="187"/>
      <c r="E308" s="187"/>
      <c r="F308" s="187"/>
      <c r="G308" s="187"/>
      <c r="H308" s="187"/>
      <c r="I308" s="187"/>
    </row>
    <row r="309" spans="1:9" s="188" customFormat="1" x14ac:dyDescent="0.25">
      <c r="A309" s="187"/>
      <c r="B309" s="187"/>
      <c r="C309" s="187"/>
      <c r="D309" s="187"/>
      <c r="E309" s="187"/>
      <c r="F309" s="187"/>
      <c r="G309" s="187"/>
      <c r="H309" s="187"/>
      <c r="I309" s="187"/>
    </row>
    <row r="310" spans="1:9" s="188" customFormat="1" x14ac:dyDescent="0.25">
      <c r="A310" s="187"/>
      <c r="B310" s="187"/>
      <c r="C310" s="187"/>
      <c r="D310" s="187"/>
      <c r="E310" s="187"/>
      <c r="F310" s="187"/>
      <c r="G310" s="187"/>
      <c r="H310" s="187"/>
      <c r="I310" s="187"/>
    </row>
    <row r="311" spans="1:9" s="188" customFormat="1" x14ac:dyDescent="0.25">
      <c r="A311" s="187"/>
      <c r="B311" s="187"/>
      <c r="C311" s="187"/>
      <c r="D311" s="187"/>
      <c r="E311" s="187"/>
      <c r="F311" s="187"/>
      <c r="G311" s="187"/>
      <c r="H311" s="187"/>
      <c r="I311" s="187"/>
    </row>
    <row r="312" spans="1:9" s="188" customFormat="1" x14ac:dyDescent="0.25">
      <c r="A312" s="187"/>
      <c r="B312" s="187"/>
      <c r="C312" s="187"/>
      <c r="D312" s="187"/>
      <c r="E312" s="187"/>
      <c r="F312" s="187"/>
      <c r="G312" s="187"/>
      <c r="H312" s="187"/>
      <c r="I312" s="187"/>
    </row>
    <row r="313" spans="1:9" s="188" customFormat="1" x14ac:dyDescent="0.25">
      <c r="A313" s="187"/>
      <c r="B313" s="187"/>
      <c r="C313" s="187"/>
      <c r="D313" s="187"/>
      <c r="E313" s="187"/>
      <c r="F313" s="187"/>
      <c r="G313" s="187"/>
      <c r="H313" s="187"/>
      <c r="I313" s="187"/>
    </row>
    <row r="314" spans="1:9" s="188" customFormat="1" x14ac:dyDescent="0.25">
      <c r="A314" s="187"/>
      <c r="B314" s="187"/>
      <c r="C314" s="187"/>
      <c r="D314" s="187"/>
      <c r="E314" s="187"/>
      <c r="F314" s="187"/>
      <c r="G314" s="187"/>
      <c r="H314" s="187"/>
      <c r="I314" s="187"/>
    </row>
    <row r="315" spans="1:9" s="188" customFormat="1" x14ac:dyDescent="0.25">
      <c r="A315" s="187"/>
      <c r="B315" s="187"/>
      <c r="C315" s="187"/>
      <c r="D315" s="187"/>
      <c r="E315" s="187"/>
      <c r="F315" s="187"/>
      <c r="G315" s="187"/>
      <c r="H315" s="187"/>
      <c r="I315" s="187"/>
    </row>
    <row r="316" spans="1:9" s="188" customFormat="1" x14ac:dyDescent="0.25">
      <c r="A316" s="187"/>
      <c r="B316" s="187"/>
      <c r="C316" s="187"/>
      <c r="D316" s="187"/>
      <c r="E316" s="187"/>
      <c r="F316" s="187"/>
      <c r="G316" s="187"/>
      <c r="H316" s="187"/>
      <c r="I316" s="187"/>
    </row>
    <row r="317" spans="1:9" s="188" customFormat="1" x14ac:dyDescent="0.25">
      <c r="A317" s="187"/>
      <c r="B317" s="187"/>
      <c r="C317" s="187"/>
      <c r="D317" s="187"/>
      <c r="E317" s="187"/>
      <c r="F317" s="187"/>
      <c r="G317" s="187"/>
      <c r="H317" s="187"/>
      <c r="I317" s="187"/>
    </row>
    <row r="318" spans="1:9" s="188" customFormat="1" x14ac:dyDescent="0.25">
      <c r="A318" s="187"/>
      <c r="B318" s="187"/>
      <c r="C318" s="187"/>
      <c r="D318" s="187"/>
      <c r="E318" s="187"/>
      <c r="F318" s="187"/>
      <c r="G318" s="187"/>
      <c r="H318" s="187"/>
      <c r="I318" s="187"/>
    </row>
    <row r="319" spans="1:9" s="188" customFormat="1" x14ac:dyDescent="0.25">
      <c r="A319" s="187"/>
      <c r="B319" s="187"/>
      <c r="C319" s="187"/>
      <c r="D319" s="187"/>
      <c r="E319" s="187"/>
      <c r="F319" s="187"/>
      <c r="G319" s="187"/>
      <c r="H319" s="187"/>
      <c r="I319" s="187"/>
    </row>
    <row r="320" spans="1:9" s="188" customFormat="1" x14ac:dyDescent="0.25">
      <c r="A320" s="187"/>
      <c r="B320" s="187"/>
      <c r="C320" s="187"/>
      <c r="D320" s="187"/>
      <c r="E320" s="187"/>
      <c r="F320" s="187"/>
      <c r="G320" s="187"/>
      <c r="H320" s="187"/>
      <c r="I320" s="187"/>
    </row>
    <row r="321" spans="1:9" s="188" customFormat="1" x14ac:dyDescent="0.25">
      <c r="A321" s="187"/>
      <c r="B321" s="187"/>
      <c r="C321" s="187"/>
      <c r="D321" s="187"/>
      <c r="E321" s="187"/>
      <c r="F321" s="187"/>
      <c r="G321" s="187"/>
      <c r="H321" s="187"/>
      <c r="I321" s="187"/>
    </row>
    <row r="322" spans="1:9" s="188" customFormat="1" x14ac:dyDescent="0.25">
      <c r="A322" s="187"/>
      <c r="B322" s="187"/>
      <c r="C322" s="187"/>
      <c r="D322" s="187"/>
      <c r="E322" s="187"/>
      <c r="F322" s="187"/>
      <c r="G322" s="187"/>
      <c r="H322" s="187"/>
      <c r="I322" s="187"/>
    </row>
    <row r="323" spans="1:9" s="188" customFormat="1" x14ac:dyDescent="0.25">
      <c r="A323" s="187"/>
      <c r="B323" s="187"/>
      <c r="C323" s="187"/>
      <c r="D323" s="187"/>
      <c r="E323" s="187"/>
      <c r="F323" s="187"/>
      <c r="G323" s="187"/>
      <c r="H323" s="187"/>
      <c r="I323" s="187"/>
    </row>
    <row r="324" spans="1:9" s="188" customFormat="1" x14ac:dyDescent="0.25">
      <c r="A324" s="187"/>
      <c r="B324" s="187"/>
      <c r="C324" s="187"/>
      <c r="D324" s="187"/>
      <c r="E324" s="187"/>
      <c r="F324" s="187"/>
      <c r="G324" s="187"/>
      <c r="H324" s="187"/>
      <c r="I324" s="187"/>
    </row>
    <row r="325" spans="1:9" s="188" customFormat="1" x14ac:dyDescent="0.25">
      <c r="A325" s="187"/>
      <c r="B325" s="187"/>
      <c r="C325" s="187"/>
      <c r="D325" s="187"/>
      <c r="E325" s="187"/>
      <c r="F325" s="187"/>
      <c r="G325" s="187"/>
      <c r="H325" s="187"/>
      <c r="I325" s="187"/>
    </row>
    <row r="326" spans="1:9" s="188" customFormat="1" x14ac:dyDescent="0.25">
      <c r="A326" s="187"/>
      <c r="B326" s="187"/>
      <c r="C326" s="187"/>
      <c r="D326" s="187"/>
      <c r="E326" s="187"/>
      <c r="F326" s="187"/>
      <c r="G326" s="187"/>
      <c r="H326" s="187"/>
      <c r="I326" s="187"/>
    </row>
    <row r="327" spans="1:9" s="188" customFormat="1" x14ac:dyDescent="0.25">
      <c r="A327" s="187"/>
      <c r="B327" s="187"/>
      <c r="C327" s="187"/>
      <c r="D327" s="187"/>
      <c r="E327" s="187"/>
      <c r="F327" s="187"/>
      <c r="G327" s="187"/>
      <c r="H327" s="187"/>
      <c r="I327" s="187"/>
    </row>
    <row r="328" spans="1:9" s="188" customFormat="1" x14ac:dyDescent="0.25">
      <c r="A328" s="187"/>
      <c r="B328" s="187"/>
      <c r="C328" s="187"/>
      <c r="D328" s="187"/>
      <c r="E328" s="187"/>
      <c r="F328" s="187"/>
      <c r="G328" s="187"/>
      <c r="H328" s="187"/>
      <c r="I328" s="187"/>
    </row>
    <row r="329" spans="1:9" s="188" customFormat="1" x14ac:dyDescent="0.25">
      <c r="A329" s="187"/>
      <c r="B329" s="187"/>
      <c r="C329" s="187"/>
      <c r="D329" s="187"/>
      <c r="E329" s="187"/>
      <c r="F329" s="187"/>
      <c r="G329" s="187"/>
      <c r="H329" s="187"/>
      <c r="I329" s="187"/>
    </row>
    <row r="330" spans="1:9" s="188" customFormat="1" x14ac:dyDescent="0.25">
      <c r="A330" s="187"/>
      <c r="B330" s="187"/>
      <c r="C330" s="187"/>
      <c r="D330" s="187"/>
      <c r="E330" s="187"/>
      <c r="F330" s="187"/>
      <c r="G330" s="187"/>
      <c r="H330" s="187"/>
      <c r="I330" s="187"/>
    </row>
    <row r="331" spans="1:9" s="188" customFormat="1" x14ac:dyDescent="0.25">
      <c r="A331" s="187"/>
      <c r="B331" s="187"/>
      <c r="C331" s="187"/>
      <c r="D331" s="187"/>
      <c r="E331" s="187"/>
      <c r="F331" s="187"/>
      <c r="G331" s="187"/>
      <c r="H331" s="187"/>
      <c r="I331" s="187"/>
    </row>
    <row r="332" spans="1:9" s="188" customFormat="1" x14ac:dyDescent="0.25">
      <c r="A332" s="187"/>
      <c r="B332" s="187"/>
      <c r="C332" s="187"/>
      <c r="D332" s="187"/>
      <c r="E332" s="187"/>
      <c r="F332" s="187"/>
      <c r="G332" s="187"/>
      <c r="H332" s="187"/>
      <c r="I332" s="187"/>
    </row>
    <row r="333" spans="1:9" s="188" customFormat="1" x14ac:dyDescent="0.25">
      <c r="A333" s="187"/>
      <c r="B333" s="187"/>
      <c r="C333" s="187"/>
      <c r="D333" s="187"/>
      <c r="E333" s="187"/>
      <c r="F333" s="187"/>
      <c r="G333" s="187"/>
      <c r="H333" s="187"/>
      <c r="I333" s="187"/>
    </row>
    <row r="334" spans="1:9" s="188" customFormat="1" x14ac:dyDescent="0.25">
      <c r="A334" s="187"/>
      <c r="B334" s="187"/>
      <c r="C334" s="187"/>
      <c r="D334" s="187"/>
      <c r="E334" s="187"/>
      <c r="F334" s="187"/>
      <c r="G334" s="187"/>
      <c r="H334" s="187"/>
      <c r="I334" s="187"/>
    </row>
    <row r="335" spans="1:9" s="188" customFormat="1" x14ac:dyDescent="0.25">
      <c r="A335" s="187"/>
      <c r="B335" s="187"/>
      <c r="C335" s="187"/>
      <c r="D335" s="187"/>
      <c r="E335" s="187"/>
      <c r="F335" s="187"/>
      <c r="G335" s="187"/>
      <c r="H335" s="187"/>
      <c r="I335" s="187"/>
    </row>
    <row r="336" spans="1:9" s="188" customFormat="1" x14ac:dyDescent="0.25">
      <c r="A336" s="187"/>
      <c r="B336" s="187"/>
      <c r="C336" s="187"/>
      <c r="D336" s="187"/>
      <c r="E336" s="187"/>
      <c r="F336" s="187"/>
      <c r="G336" s="187"/>
      <c r="H336" s="187"/>
      <c r="I336" s="187"/>
    </row>
    <row r="337" spans="1:9" s="188" customFormat="1" x14ac:dyDescent="0.25">
      <c r="A337" s="187"/>
      <c r="B337" s="187"/>
      <c r="C337" s="187"/>
      <c r="D337" s="187"/>
      <c r="E337" s="187"/>
      <c r="F337" s="187"/>
      <c r="G337" s="187"/>
      <c r="H337" s="187"/>
      <c r="I337" s="187"/>
    </row>
    <row r="338" spans="1:9" s="188" customFormat="1" x14ac:dyDescent="0.25">
      <c r="A338" s="187"/>
      <c r="B338" s="187"/>
      <c r="C338" s="187"/>
      <c r="D338" s="187"/>
      <c r="E338" s="187"/>
      <c r="F338" s="187"/>
      <c r="G338" s="187"/>
      <c r="H338" s="187"/>
      <c r="I338" s="187"/>
    </row>
    <row r="339" spans="1:9" s="188" customFormat="1" x14ac:dyDescent="0.25">
      <c r="A339" s="187"/>
      <c r="B339" s="187"/>
      <c r="C339" s="187"/>
      <c r="D339" s="187"/>
      <c r="E339" s="187"/>
      <c r="F339" s="187"/>
      <c r="G339" s="187"/>
      <c r="H339" s="187"/>
      <c r="I339" s="187"/>
    </row>
    <row r="340" spans="1:9" s="188" customFormat="1" x14ac:dyDescent="0.25">
      <c r="A340" s="187"/>
      <c r="B340" s="187"/>
      <c r="C340" s="187"/>
      <c r="D340" s="187"/>
      <c r="E340" s="187"/>
      <c r="F340" s="187"/>
      <c r="G340" s="187"/>
      <c r="H340" s="187"/>
      <c r="I340" s="187"/>
    </row>
    <row r="341" spans="1:9" s="188" customFormat="1" x14ac:dyDescent="0.25">
      <c r="A341" s="187"/>
      <c r="B341" s="187"/>
      <c r="C341" s="187"/>
      <c r="D341" s="187"/>
      <c r="E341" s="187"/>
      <c r="F341" s="187"/>
      <c r="G341" s="187"/>
      <c r="H341" s="187"/>
      <c r="I341" s="187"/>
    </row>
    <row r="342" spans="1:9" s="188" customFormat="1" x14ac:dyDescent="0.25">
      <c r="A342" s="187"/>
      <c r="B342" s="187"/>
      <c r="C342" s="187"/>
      <c r="D342" s="187"/>
      <c r="E342" s="187"/>
      <c r="F342" s="187"/>
      <c r="G342" s="187"/>
      <c r="H342" s="187"/>
      <c r="I342" s="187"/>
    </row>
    <row r="343" spans="1:9" s="188" customFormat="1" x14ac:dyDescent="0.25">
      <c r="A343" s="187"/>
      <c r="B343" s="187"/>
      <c r="C343" s="187"/>
      <c r="D343" s="187"/>
      <c r="E343" s="187"/>
      <c r="F343" s="187"/>
      <c r="G343" s="187"/>
      <c r="H343" s="187"/>
      <c r="I343" s="187"/>
    </row>
    <row r="344" spans="1:9" s="188" customFormat="1" x14ac:dyDescent="0.25">
      <c r="A344" s="187"/>
      <c r="B344" s="187"/>
      <c r="C344" s="187"/>
      <c r="D344" s="187"/>
      <c r="E344" s="187"/>
      <c r="F344" s="187"/>
      <c r="G344" s="187"/>
      <c r="H344" s="187"/>
      <c r="I344" s="187"/>
    </row>
    <row r="345" spans="1:9" s="188" customFormat="1" x14ac:dyDescent="0.25">
      <c r="A345" s="187"/>
      <c r="B345" s="187"/>
      <c r="C345" s="187"/>
      <c r="D345" s="187"/>
      <c r="E345" s="187"/>
      <c r="F345" s="187"/>
      <c r="G345" s="187"/>
      <c r="H345" s="187"/>
      <c r="I345" s="187"/>
    </row>
    <row r="346" spans="1:9" s="188" customFormat="1" x14ac:dyDescent="0.25">
      <c r="A346" s="187"/>
      <c r="B346" s="187"/>
      <c r="C346" s="187"/>
      <c r="D346" s="187"/>
      <c r="E346" s="187"/>
      <c r="F346" s="187"/>
      <c r="G346" s="187"/>
      <c r="H346" s="187"/>
      <c r="I346" s="187"/>
    </row>
    <row r="347" spans="1:9" s="188" customFormat="1" x14ac:dyDescent="0.25">
      <c r="A347" s="187"/>
      <c r="B347" s="187"/>
      <c r="C347" s="187"/>
      <c r="D347" s="187"/>
      <c r="E347" s="187"/>
      <c r="F347" s="187"/>
      <c r="G347" s="187"/>
      <c r="H347" s="187"/>
      <c r="I347" s="187"/>
    </row>
    <row r="348" spans="1:9" s="188" customFormat="1" x14ac:dyDescent="0.25">
      <c r="A348" s="187"/>
      <c r="B348" s="187"/>
      <c r="C348" s="187"/>
      <c r="D348" s="187"/>
      <c r="E348" s="187"/>
      <c r="F348" s="187"/>
      <c r="G348" s="187"/>
      <c r="H348" s="187"/>
      <c r="I348" s="187"/>
    </row>
    <row r="349" spans="1:9" s="188" customFormat="1" x14ac:dyDescent="0.25">
      <c r="A349" s="187"/>
      <c r="B349" s="187"/>
      <c r="C349" s="187"/>
      <c r="D349" s="187"/>
      <c r="E349" s="187"/>
      <c r="F349" s="187"/>
      <c r="G349" s="187"/>
      <c r="H349" s="187"/>
      <c r="I349" s="187"/>
    </row>
    <row r="350" spans="1:9" s="188" customFormat="1" x14ac:dyDescent="0.25">
      <c r="A350" s="187"/>
      <c r="B350" s="187"/>
      <c r="C350" s="187"/>
      <c r="D350" s="187"/>
      <c r="E350" s="187"/>
      <c r="F350" s="187"/>
      <c r="G350" s="187"/>
      <c r="H350" s="187"/>
      <c r="I350" s="187"/>
    </row>
    <row r="351" spans="1:9" s="188" customFormat="1" x14ac:dyDescent="0.25">
      <c r="A351" s="187"/>
      <c r="B351" s="187"/>
      <c r="C351" s="187"/>
      <c r="D351" s="187"/>
      <c r="E351" s="187"/>
      <c r="F351" s="187"/>
      <c r="G351" s="187"/>
      <c r="H351" s="187"/>
      <c r="I351" s="187"/>
    </row>
    <row r="352" spans="1:9" s="188" customFormat="1" x14ac:dyDescent="0.25">
      <c r="A352" s="187"/>
      <c r="B352" s="187"/>
      <c r="C352" s="187"/>
      <c r="D352" s="187"/>
      <c r="E352" s="187"/>
      <c r="F352" s="187"/>
      <c r="G352" s="187"/>
      <c r="H352" s="187"/>
      <c r="I352" s="187"/>
    </row>
    <row r="353" spans="1:9" s="188" customFormat="1" x14ac:dyDescent="0.25">
      <c r="A353" s="187"/>
      <c r="B353" s="187"/>
      <c r="C353" s="187"/>
      <c r="D353" s="187"/>
      <c r="E353" s="187"/>
      <c r="F353" s="187"/>
      <c r="G353" s="187"/>
      <c r="H353" s="187"/>
      <c r="I353" s="187"/>
    </row>
    <row r="354" spans="1:9" s="188" customFormat="1" x14ac:dyDescent="0.25">
      <c r="A354" s="187"/>
      <c r="B354" s="187"/>
      <c r="C354" s="187"/>
      <c r="D354" s="187"/>
      <c r="E354" s="187"/>
      <c r="F354" s="187"/>
      <c r="G354" s="187"/>
      <c r="H354" s="187"/>
      <c r="I354" s="187"/>
    </row>
    <row r="355" spans="1:9" s="188" customFormat="1" x14ac:dyDescent="0.25">
      <c r="A355" s="187"/>
      <c r="B355" s="187"/>
      <c r="C355" s="187"/>
      <c r="D355" s="187"/>
      <c r="E355" s="187"/>
      <c r="F355" s="187"/>
      <c r="G355" s="187"/>
      <c r="H355" s="187"/>
      <c r="I355" s="187"/>
    </row>
    <row r="356" spans="1:9" s="188" customFormat="1" x14ac:dyDescent="0.25">
      <c r="A356" s="187"/>
      <c r="B356" s="187"/>
      <c r="C356" s="187"/>
      <c r="D356" s="187"/>
      <c r="E356" s="187"/>
      <c r="F356" s="187"/>
      <c r="G356" s="187"/>
      <c r="H356" s="187"/>
      <c r="I356" s="187"/>
    </row>
    <row r="357" spans="1:9" s="188" customFormat="1" x14ac:dyDescent="0.25">
      <c r="A357" s="187"/>
      <c r="B357" s="187"/>
      <c r="C357" s="187"/>
      <c r="D357" s="187"/>
      <c r="E357" s="187"/>
      <c r="F357" s="187"/>
      <c r="G357" s="187"/>
      <c r="H357" s="187"/>
      <c r="I357" s="187"/>
    </row>
    <row r="358" spans="1:9" s="188" customFormat="1" x14ac:dyDescent="0.25">
      <c r="A358" s="187"/>
      <c r="B358" s="187"/>
      <c r="C358" s="187"/>
      <c r="D358" s="187"/>
      <c r="E358" s="187"/>
      <c r="F358" s="187"/>
      <c r="G358" s="187"/>
      <c r="H358" s="187"/>
      <c r="I358" s="187"/>
    </row>
    <row r="359" spans="1:9" s="188" customFormat="1" x14ac:dyDescent="0.25">
      <c r="A359" s="187"/>
      <c r="B359" s="187"/>
      <c r="C359" s="187"/>
      <c r="D359" s="187"/>
      <c r="E359" s="187"/>
      <c r="F359" s="187"/>
      <c r="G359" s="187"/>
      <c r="H359" s="187"/>
      <c r="I359" s="187"/>
    </row>
    <row r="360" spans="1:9" s="188" customFormat="1" x14ac:dyDescent="0.25">
      <c r="A360" s="187"/>
      <c r="B360" s="187"/>
      <c r="C360" s="187"/>
      <c r="D360" s="187"/>
      <c r="E360" s="187"/>
      <c r="F360" s="187"/>
      <c r="G360" s="187"/>
      <c r="H360" s="187"/>
      <c r="I360" s="187"/>
    </row>
    <row r="361" spans="1:9" s="188" customFormat="1" x14ac:dyDescent="0.25">
      <c r="A361" s="187"/>
      <c r="B361" s="187"/>
      <c r="C361" s="187"/>
      <c r="D361" s="187"/>
      <c r="E361" s="187"/>
      <c r="F361" s="187"/>
      <c r="G361" s="187"/>
      <c r="H361" s="187"/>
      <c r="I361" s="187"/>
    </row>
    <row r="362" spans="1:9" s="188" customFormat="1" x14ac:dyDescent="0.25">
      <c r="A362" s="187"/>
      <c r="B362" s="187"/>
      <c r="C362" s="187"/>
      <c r="D362" s="187"/>
      <c r="E362" s="187"/>
      <c r="F362" s="187"/>
      <c r="G362" s="187"/>
      <c r="H362" s="187"/>
      <c r="I362" s="187"/>
    </row>
    <row r="363" spans="1:9" s="188" customFormat="1" x14ac:dyDescent="0.25">
      <c r="A363" s="187"/>
      <c r="B363" s="187"/>
      <c r="C363" s="187"/>
      <c r="D363" s="187"/>
      <c r="E363" s="187"/>
      <c r="F363" s="187"/>
      <c r="G363" s="187"/>
      <c r="H363" s="187"/>
      <c r="I363" s="187"/>
    </row>
    <row r="364" spans="1:9" s="188" customFormat="1" x14ac:dyDescent="0.25">
      <c r="A364" s="187"/>
      <c r="B364" s="187"/>
      <c r="C364" s="187"/>
      <c r="D364" s="187"/>
      <c r="E364" s="187"/>
      <c r="F364" s="187"/>
      <c r="G364" s="187"/>
      <c r="H364" s="187"/>
      <c r="I364" s="187"/>
    </row>
    <row r="365" spans="1:9" s="188" customFormat="1" x14ac:dyDescent="0.25">
      <c r="A365" s="187"/>
      <c r="B365" s="187"/>
      <c r="C365" s="187"/>
      <c r="D365" s="187"/>
      <c r="E365" s="187"/>
      <c r="F365" s="187"/>
      <c r="G365" s="187"/>
      <c r="H365" s="187"/>
      <c r="I365" s="187"/>
    </row>
    <row r="366" spans="1:9" s="188" customFormat="1" x14ac:dyDescent="0.25">
      <c r="A366" s="187"/>
      <c r="B366" s="187"/>
      <c r="C366" s="187"/>
      <c r="D366" s="187"/>
      <c r="E366" s="187"/>
      <c r="F366" s="187"/>
      <c r="G366" s="187"/>
      <c r="H366" s="187"/>
      <c r="I366" s="187"/>
    </row>
    <row r="367" spans="1:9" s="188" customFormat="1" x14ac:dyDescent="0.25">
      <c r="A367" s="187"/>
      <c r="B367" s="187"/>
      <c r="C367" s="187"/>
      <c r="D367" s="187"/>
      <c r="E367" s="187"/>
      <c r="F367" s="187"/>
      <c r="G367" s="187"/>
      <c r="H367" s="187"/>
      <c r="I367" s="187"/>
    </row>
    <row r="368" spans="1:9" s="188" customFormat="1" x14ac:dyDescent="0.25">
      <c r="A368" s="187"/>
      <c r="B368" s="187"/>
      <c r="C368" s="187"/>
      <c r="D368" s="187"/>
      <c r="E368" s="187"/>
      <c r="F368" s="187"/>
      <c r="G368" s="187"/>
      <c r="H368" s="187"/>
      <c r="I368" s="187"/>
    </row>
    <row r="369" spans="1:9" s="188" customFormat="1" x14ac:dyDescent="0.25">
      <c r="A369" s="187"/>
      <c r="B369" s="187"/>
      <c r="C369" s="187"/>
      <c r="D369" s="187"/>
      <c r="E369" s="187"/>
      <c r="F369" s="187"/>
      <c r="G369" s="187"/>
      <c r="H369" s="187"/>
      <c r="I369" s="187"/>
    </row>
    <row r="370" spans="1:9" s="188" customFormat="1" x14ac:dyDescent="0.25">
      <c r="A370" s="187"/>
      <c r="B370" s="187"/>
      <c r="C370" s="187"/>
      <c r="D370" s="187"/>
      <c r="E370" s="187"/>
      <c r="F370" s="187"/>
      <c r="G370" s="187"/>
      <c r="H370" s="187"/>
      <c r="I370" s="187"/>
    </row>
    <row r="371" spans="1:9" s="188" customFormat="1" x14ac:dyDescent="0.25">
      <c r="A371" s="187"/>
      <c r="B371" s="187"/>
      <c r="C371" s="187"/>
      <c r="D371" s="187"/>
      <c r="E371" s="187"/>
      <c r="F371" s="187"/>
      <c r="G371" s="187"/>
      <c r="H371" s="187"/>
      <c r="I371" s="187"/>
    </row>
    <row r="372" spans="1:9" s="188" customFormat="1" x14ac:dyDescent="0.25">
      <c r="A372" s="187"/>
      <c r="B372" s="187"/>
      <c r="C372" s="187"/>
      <c r="D372" s="187"/>
      <c r="E372" s="187"/>
      <c r="F372" s="187"/>
      <c r="G372" s="187"/>
      <c r="H372" s="187"/>
      <c r="I372" s="187"/>
    </row>
    <row r="373" spans="1:9" s="188" customFormat="1" x14ac:dyDescent="0.25">
      <c r="A373" s="187"/>
      <c r="B373" s="187"/>
      <c r="C373" s="187"/>
      <c r="D373" s="187"/>
      <c r="E373" s="187"/>
      <c r="F373" s="187"/>
      <c r="G373" s="187"/>
      <c r="H373" s="187"/>
      <c r="I373" s="187"/>
    </row>
    <row r="374" spans="1:9" s="188" customFormat="1" x14ac:dyDescent="0.25">
      <c r="A374" s="187"/>
      <c r="B374" s="187"/>
      <c r="C374" s="187"/>
      <c r="D374" s="187"/>
      <c r="E374" s="187"/>
      <c r="F374" s="187"/>
      <c r="G374" s="187"/>
      <c r="H374" s="187"/>
      <c r="I374" s="187"/>
    </row>
    <row r="375" spans="1:9" s="188" customFormat="1" x14ac:dyDescent="0.25">
      <c r="A375" s="187"/>
      <c r="B375" s="187"/>
      <c r="C375" s="187"/>
      <c r="D375" s="187"/>
      <c r="E375" s="187"/>
      <c r="F375" s="187"/>
      <c r="G375" s="187"/>
      <c r="H375" s="187"/>
      <c r="I375" s="187"/>
    </row>
    <row r="376" spans="1:9" s="188" customFormat="1" x14ac:dyDescent="0.25">
      <c r="A376" s="187"/>
      <c r="B376" s="187"/>
      <c r="C376" s="187"/>
      <c r="D376" s="187"/>
      <c r="E376" s="187"/>
      <c r="F376" s="187"/>
      <c r="G376" s="187"/>
      <c r="H376" s="187"/>
      <c r="I376" s="187"/>
    </row>
    <row r="377" spans="1:9" s="188" customFormat="1" x14ac:dyDescent="0.25">
      <c r="A377" s="187"/>
      <c r="B377" s="187"/>
      <c r="C377" s="187"/>
      <c r="D377" s="187"/>
      <c r="E377" s="187"/>
      <c r="F377" s="187"/>
      <c r="G377" s="187"/>
      <c r="H377" s="187"/>
      <c r="I377" s="187"/>
    </row>
    <row r="378" spans="1:9" s="188" customFormat="1" x14ac:dyDescent="0.25">
      <c r="A378" s="187"/>
      <c r="B378" s="187"/>
      <c r="C378" s="187"/>
      <c r="D378" s="187"/>
      <c r="E378" s="187"/>
      <c r="F378" s="187"/>
      <c r="G378" s="187"/>
      <c r="H378" s="187"/>
      <c r="I378" s="187"/>
    </row>
    <row r="379" spans="1:9" s="188" customFormat="1" x14ac:dyDescent="0.25">
      <c r="A379" s="187"/>
      <c r="B379" s="187"/>
      <c r="C379" s="187"/>
      <c r="D379" s="187"/>
      <c r="E379" s="187"/>
      <c r="F379" s="187"/>
      <c r="G379" s="187"/>
      <c r="H379" s="187"/>
      <c r="I379" s="187"/>
    </row>
    <row r="380" spans="1:9" s="188" customFormat="1" x14ac:dyDescent="0.25">
      <c r="A380" s="187"/>
      <c r="B380" s="187"/>
      <c r="C380" s="187"/>
      <c r="D380" s="187"/>
      <c r="E380" s="187"/>
      <c r="F380" s="187"/>
      <c r="G380" s="187"/>
      <c r="H380" s="187"/>
      <c r="I380" s="187"/>
    </row>
    <row r="381" spans="1:9" s="188" customFormat="1" x14ac:dyDescent="0.25">
      <c r="A381" s="187"/>
      <c r="B381" s="187"/>
      <c r="C381" s="187"/>
      <c r="D381" s="187"/>
      <c r="E381" s="187"/>
      <c r="F381" s="187"/>
      <c r="G381" s="187"/>
      <c r="H381" s="187"/>
      <c r="I381" s="187"/>
    </row>
    <row r="382" spans="1:9" s="188" customFormat="1" x14ac:dyDescent="0.25">
      <c r="A382" s="187"/>
      <c r="B382" s="187"/>
      <c r="C382" s="187"/>
      <c r="D382" s="187"/>
      <c r="E382" s="187"/>
      <c r="F382" s="187"/>
      <c r="G382" s="187"/>
      <c r="H382" s="187"/>
      <c r="I382" s="187"/>
    </row>
    <row r="383" spans="1:9" s="188" customFormat="1" x14ac:dyDescent="0.25">
      <c r="A383" s="187"/>
      <c r="B383" s="187"/>
      <c r="C383" s="187"/>
      <c r="D383" s="187"/>
      <c r="E383" s="187"/>
      <c r="F383" s="187"/>
      <c r="G383" s="187"/>
      <c r="H383" s="187"/>
      <c r="I383" s="187"/>
    </row>
    <row r="384" spans="1:9" s="188" customFormat="1" x14ac:dyDescent="0.25">
      <c r="A384" s="187"/>
      <c r="B384" s="187"/>
      <c r="C384" s="187"/>
      <c r="D384" s="187"/>
      <c r="E384" s="187"/>
      <c r="F384" s="187"/>
      <c r="G384" s="187"/>
      <c r="H384" s="187"/>
      <c r="I384" s="187"/>
    </row>
    <row r="385" spans="1:9" s="188" customFormat="1" x14ac:dyDescent="0.25">
      <c r="A385" s="187"/>
      <c r="B385" s="187"/>
      <c r="C385" s="187"/>
      <c r="D385" s="187"/>
      <c r="E385" s="187"/>
      <c r="F385" s="187"/>
      <c r="G385" s="187"/>
      <c r="H385" s="187"/>
      <c r="I385" s="187"/>
    </row>
    <row r="386" spans="1:9" s="188" customFormat="1" x14ac:dyDescent="0.25">
      <c r="A386" s="187"/>
      <c r="B386" s="187"/>
      <c r="C386" s="187"/>
      <c r="D386" s="187"/>
      <c r="E386" s="187"/>
      <c r="F386" s="187"/>
      <c r="G386" s="187"/>
      <c r="H386" s="187"/>
      <c r="I386" s="187"/>
    </row>
    <row r="387" spans="1:9" s="188" customFormat="1" x14ac:dyDescent="0.25">
      <c r="A387" s="187"/>
      <c r="B387" s="187"/>
      <c r="C387" s="187"/>
      <c r="D387" s="187"/>
      <c r="E387" s="187"/>
      <c r="F387" s="187"/>
      <c r="G387" s="187"/>
      <c r="H387" s="187"/>
      <c r="I387" s="187"/>
    </row>
    <row r="388" spans="1:9" s="188" customFormat="1" x14ac:dyDescent="0.25">
      <c r="A388" s="187"/>
      <c r="B388" s="187"/>
      <c r="C388" s="187"/>
      <c r="D388" s="187"/>
      <c r="E388" s="187"/>
      <c r="F388" s="187"/>
      <c r="G388" s="187"/>
      <c r="H388" s="187"/>
      <c r="I388" s="187"/>
    </row>
    <row r="389" spans="1:9" s="188" customFormat="1" x14ac:dyDescent="0.25">
      <c r="A389" s="187"/>
      <c r="B389" s="187"/>
      <c r="C389" s="187"/>
      <c r="D389" s="187"/>
      <c r="E389" s="187"/>
      <c r="F389" s="187"/>
      <c r="G389" s="187"/>
      <c r="H389" s="187"/>
      <c r="I389" s="187"/>
    </row>
    <row r="390" spans="1:9" s="188" customFormat="1" x14ac:dyDescent="0.25">
      <c r="A390" s="187"/>
      <c r="B390" s="187"/>
      <c r="C390" s="187"/>
      <c r="D390" s="187"/>
      <c r="E390" s="187"/>
      <c r="F390" s="187"/>
      <c r="G390" s="187"/>
      <c r="H390" s="187"/>
      <c r="I390" s="187"/>
    </row>
    <row r="391" spans="1:9" s="188" customFormat="1" x14ac:dyDescent="0.25">
      <c r="A391" s="187"/>
      <c r="B391" s="187"/>
      <c r="C391" s="187"/>
      <c r="D391" s="187"/>
      <c r="E391" s="187"/>
      <c r="F391" s="187"/>
      <c r="G391" s="187"/>
      <c r="H391" s="187"/>
      <c r="I391" s="187"/>
    </row>
    <row r="392" spans="1:9" s="188" customFormat="1" x14ac:dyDescent="0.25">
      <c r="A392" s="187"/>
      <c r="B392" s="187"/>
      <c r="C392" s="187"/>
      <c r="D392" s="187"/>
      <c r="E392" s="187"/>
      <c r="F392" s="187"/>
      <c r="G392" s="187"/>
      <c r="H392" s="187"/>
      <c r="I392" s="187"/>
    </row>
    <row r="393" spans="1:9" s="188" customFormat="1" x14ac:dyDescent="0.25">
      <c r="A393" s="187"/>
      <c r="B393" s="187"/>
      <c r="C393" s="187"/>
      <c r="D393" s="187"/>
      <c r="E393" s="187"/>
      <c r="F393" s="187"/>
      <c r="G393" s="187"/>
      <c r="H393" s="187"/>
      <c r="I393" s="187"/>
    </row>
    <row r="394" spans="1:9" s="188" customFormat="1" x14ac:dyDescent="0.25">
      <c r="A394" s="187"/>
      <c r="B394" s="187"/>
      <c r="C394" s="187"/>
      <c r="D394" s="187"/>
      <c r="E394" s="187"/>
      <c r="F394" s="187"/>
      <c r="G394" s="187"/>
      <c r="H394" s="187"/>
      <c r="I394" s="187"/>
    </row>
    <row r="395" spans="1:9" s="188" customFormat="1" x14ac:dyDescent="0.25">
      <c r="A395" s="187"/>
      <c r="B395" s="187"/>
      <c r="C395" s="187"/>
      <c r="D395" s="187"/>
      <c r="E395" s="187"/>
      <c r="F395" s="187"/>
      <c r="G395" s="187"/>
      <c r="H395" s="187"/>
      <c r="I395" s="187"/>
    </row>
    <row r="396" spans="1:9" s="188" customFormat="1" x14ac:dyDescent="0.25">
      <c r="A396" s="187"/>
      <c r="B396" s="187"/>
      <c r="C396" s="187"/>
      <c r="D396" s="187"/>
      <c r="E396" s="187"/>
      <c r="F396" s="187"/>
      <c r="G396" s="187"/>
      <c r="H396" s="187"/>
      <c r="I396" s="187"/>
    </row>
    <row r="397" spans="1:9" s="188" customFormat="1" x14ac:dyDescent="0.25">
      <c r="A397" s="187"/>
      <c r="B397" s="187"/>
      <c r="C397" s="187"/>
      <c r="D397" s="187"/>
      <c r="E397" s="187"/>
      <c r="F397" s="187"/>
      <c r="G397" s="187"/>
      <c r="H397" s="187"/>
      <c r="I397" s="187"/>
    </row>
    <row r="398" spans="1:9" s="188" customFormat="1" x14ac:dyDescent="0.25">
      <c r="A398" s="187"/>
      <c r="B398" s="187"/>
      <c r="C398" s="187"/>
      <c r="D398" s="187"/>
      <c r="E398" s="187"/>
      <c r="F398" s="187"/>
      <c r="G398" s="187"/>
      <c r="H398" s="187"/>
      <c r="I398" s="187"/>
    </row>
    <row r="399" spans="1:9" s="188" customFormat="1" x14ac:dyDescent="0.25">
      <c r="A399" s="187"/>
      <c r="B399" s="187"/>
      <c r="C399" s="187"/>
      <c r="D399" s="187"/>
      <c r="E399" s="187"/>
      <c r="F399" s="187"/>
      <c r="G399" s="187"/>
      <c r="H399" s="187"/>
      <c r="I399" s="187"/>
    </row>
    <row r="400" spans="1:9" s="188" customFormat="1" x14ac:dyDescent="0.25">
      <c r="A400" s="187"/>
      <c r="B400" s="187"/>
      <c r="C400" s="187"/>
      <c r="D400" s="187"/>
      <c r="E400" s="187"/>
      <c r="F400" s="187"/>
      <c r="G400" s="187"/>
      <c r="H400" s="187"/>
      <c r="I400" s="187"/>
    </row>
    <row r="401" spans="1:9" s="188" customFormat="1" x14ac:dyDescent="0.25">
      <c r="A401" s="187"/>
      <c r="B401" s="187"/>
      <c r="C401" s="187"/>
      <c r="D401" s="187"/>
      <c r="E401" s="187"/>
      <c r="F401" s="187"/>
      <c r="G401" s="187"/>
      <c r="H401" s="187"/>
      <c r="I401" s="187"/>
    </row>
    <row r="402" spans="1:9" s="188" customFormat="1" x14ac:dyDescent="0.25">
      <c r="A402" s="187"/>
      <c r="B402" s="187"/>
      <c r="C402" s="187"/>
      <c r="D402" s="187"/>
      <c r="E402" s="187"/>
      <c r="F402" s="187"/>
      <c r="G402" s="187"/>
      <c r="H402" s="187"/>
      <c r="I402" s="187"/>
    </row>
    <row r="403" spans="1:9" s="188" customFormat="1" x14ac:dyDescent="0.25">
      <c r="A403" s="187"/>
      <c r="B403" s="187"/>
      <c r="C403" s="187"/>
      <c r="D403" s="187"/>
      <c r="E403" s="187"/>
      <c r="F403" s="187"/>
      <c r="G403" s="187"/>
      <c r="H403" s="187"/>
      <c r="I403" s="187"/>
    </row>
    <row r="404" spans="1:9" s="188" customFormat="1" x14ac:dyDescent="0.25">
      <c r="A404" s="187"/>
      <c r="B404" s="187"/>
      <c r="C404" s="187"/>
      <c r="D404" s="187"/>
      <c r="E404" s="187"/>
      <c r="F404" s="187"/>
      <c r="G404" s="187"/>
      <c r="H404" s="187"/>
      <c r="I404" s="187"/>
    </row>
    <row r="405" spans="1:9" s="188" customFormat="1" x14ac:dyDescent="0.25">
      <c r="A405" s="187"/>
      <c r="B405" s="187"/>
      <c r="C405" s="187"/>
      <c r="D405" s="187"/>
      <c r="E405" s="187"/>
      <c r="F405" s="187"/>
      <c r="G405" s="187"/>
      <c r="H405" s="187"/>
      <c r="I405" s="187"/>
    </row>
    <row r="406" spans="1:9" s="188" customFormat="1" x14ac:dyDescent="0.25">
      <c r="A406" s="187"/>
      <c r="B406" s="187"/>
      <c r="C406" s="187"/>
      <c r="D406" s="187"/>
      <c r="E406" s="187"/>
      <c r="F406" s="187"/>
      <c r="G406" s="187"/>
      <c r="H406" s="187"/>
      <c r="I406" s="187"/>
    </row>
    <row r="407" spans="1:9" s="188" customFormat="1" x14ac:dyDescent="0.25">
      <c r="A407" s="187"/>
      <c r="B407" s="187"/>
      <c r="C407" s="187"/>
      <c r="D407" s="187"/>
      <c r="E407" s="187"/>
      <c r="F407" s="187"/>
      <c r="G407" s="187"/>
      <c r="H407" s="187"/>
      <c r="I407" s="187"/>
    </row>
    <row r="408" spans="1:9" s="188" customFormat="1" x14ac:dyDescent="0.25">
      <c r="A408" s="187"/>
      <c r="B408" s="187"/>
      <c r="C408" s="187"/>
      <c r="D408" s="187"/>
      <c r="E408" s="187"/>
      <c r="F408" s="187"/>
      <c r="G408" s="187"/>
      <c r="H408" s="187"/>
      <c r="I408" s="187"/>
    </row>
    <row r="409" spans="1:9" s="188" customFormat="1" x14ac:dyDescent="0.25">
      <c r="A409" s="187"/>
      <c r="B409" s="187"/>
      <c r="C409" s="187"/>
      <c r="D409" s="187"/>
      <c r="E409" s="187"/>
      <c r="F409" s="187"/>
      <c r="G409" s="187"/>
      <c r="H409" s="187"/>
      <c r="I409" s="187"/>
    </row>
    <row r="410" spans="1:9" s="188" customFormat="1" x14ac:dyDescent="0.25">
      <c r="A410" s="187"/>
      <c r="B410" s="187"/>
      <c r="C410" s="187"/>
      <c r="D410" s="187"/>
      <c r="E410" s="187"/>
      <c r="F410" s="187"/>
      <c r="G410" s="187"/>
      <c r="H410" s="187"/>
      <c r="I410" s="187"/>
    </row>
    <row r="411" spans="1:9" s="188" customFormat="1" x14ac:dyDescent="0.25">
      <c r="A411" s="187"/>
      <c r="B411" s="187"/>
      <c r="C411" s="187"/>
      <c r="D411" s="187"/>
      <c r="E411" s="187"/>
      <c r="F411" s="187"/>
      <c r="G411" s="187"/>
      <c r="H411" s="187"/>
      <c r="I411" s="187"/>
    </row>
    <row r="412" spans="1:9" s="188" customFormat="1" x14ac:dyDescent="0.25">
      <c r="A412" s="187"/>
      <c r="B412" s="187"/>
      <c r="C412" s="187"/>
      <c r="D412" s="187"/>
      <c r="E412" s="187"/>
      <c r="F412" s="187"/>
      <c r="G412" s="187"/>
      <c r="H412" s="187"/>
      <c r="I412" s="187"/>
    </row>
    <row r="413" spans="1:9" s="188" customFormat="1" x14ac:dyDescent="0.25">
      <c r="A413" s="187"/>
      <c r="B413" s="187"/>
      <c r="C413" s="187"/>
      <c r="D413" s="187"/>
      <c r="E413" s="187"/>
      <c r="F413" s="187"/>
      <c r="G413" s="187"/>
      <c r="H413" s="187"/>
      <c r="I413" s="187"/>
    </row>
    <row r="414" spans="1:9" s="188" customFormat="1" x14ac:dyDescent="0.25">
      <c r="A414" s="187"/>
      <c r="B414" s="187"/>
      <c r="C414" s="187"/>
      <c r="D414" s="187"/>
      <c r="E414" s="187"/>
      <c r="F414" s="187"/>
      <c r="G414" s="187"/>
      <c r="H414" s="187"/>
      <c r="I414" s="187"/>
    </row>
    <row r="415" spans="1:9" s="188" customFormat="1" x14ac:dyDescent="0.25">
      <c r="A415" s="187"/>
      <c r="B415" s="187"/>
      <c r="C415" s="187"/>
      <c r="D415" s="187"/>
      <c r="E415" s="187"/>
      <c r="F415" s="187"/>
      <c r="G415" s="187"/>
      <c r="H415" s="187"/>
      <c r="I415" s="187"/>
    </row>
    <row r="416" spans="1:9" s="188" customFormat="1" x14ac:dyDescent="0.25">
      <c r="A416" s="187"/>
      <c r="B416" s="187"/>
      <c r="C416" s="187"/>
      <c r="D416" s="187"/>
      <c r="E416" s="187"/>
      <c r="F416" s="187"/>
      <c r="G416" s="187"/>
      <c r="H416" s="187"/>
      <c r="I416" s="187"/>
    </row>
    <row r="417" spans="1:9" s="188" customFormat="1" x14ac:dyDescent="0.25">
      <c r="A417" s="187"/>
      <c r="B417" s="187"/>
      <c r="C417" s="187"/>
      <c r="D417" s="187"/>
      <c r="E417" s="187"/>
      <c r="F417" s="187"/>
      <c r="G417" s="187"/>
      <c r="H417" s="187"/>
      <c r="I417" s="187"/>
    </row>
    <row r="418" spans="1:9" s="188" customFormat="1" x14ac:dyDescent="0.25">
      <c r="A418" s="187"/>
      <c r="B418" s="187"/>
      <c r="C418" s="187"/>
      <c r="D418" s="187"/>
      <c r="E418" s="187"/>
      <c r="F418" s="187"/>
      <c r="G418" s="187"/>
      <c r="H418" s="187"/>
      <c r="I418" s="187"/>
    </row>
    <row r="419" spans="1:9" s="188" customFormat="1" x14ac:dyDescent="0.25">
      <c r="A419" s="187"/>
      <c r="B419" s="187"/>
      <c r="C419" s="187"/>
      <c r="D419" s="187"/>
      <c r="E419" s="187"/>
      <c r="F419" s="187"/>
      <c r="G419" s="187"/>
      <c r="H419" s="187"/>
      <c r="I419" s="187"/>
    </row>
    <row r="420" spans="1:9" s="188" customFormat="1" x14ac:dyDescent="0.25">
      <c r="A420" s="187"/>
      <c r="B420" s="187"/>
      <c r="C420" s="187"/>
      <c r="D420" s="187"/>
      <c r="E420" s="187"/>
      <c r="F420" s="187"/>
      <c r="G420" s="187"/>
      <c r="H420" s="187"/>
      <c r="I420" s="187"/>
    </row>
    <row r="421" spans="1:9" s="188" customFormat="1" x14ac:dyDescent="0.25">
      <c r="A421" s="187"/>
      <c r="B421" s="187"/>
      <c r="C421" s="187"/>
      <c r="D421" s="187"/>
      <c r="E421" s="187"/>
      <c r="F421" s="187"/>
      <c r="G421" s="187"/>
      <c r="H421" s="187"/>
      <c r="I421" s="187"/>
    </row>
    <row r="422" spans="1:9" s="188" customFormat="1" x14ac:dyDescent="0.25">
      <c r="A422" s="187"/>
      <c r="B422" s="187"/>
      <c r="C422" s="187"/>
      <c r="D422" s="187"/>
      <c r="E422" s="187"/>
      <c r="F422" s="187"/>
      <c r="G422" s="187"/>
      <c r="H422" s="187"/>
      <c r="I422" s="187"/>
    </row>
    <row r="423" spans="1:9" s="188" customFormat="1" x14ac:dyDescent="0.25">
      <c r="A423" s="187"/>
      <c r="B423" s="187"/>
      <c r="C423" s="187"/>
      <c r="D423" s="187"/>
      <c r="E423" s="187"/>
      <c r="F423" s="187"/>
      <c r="G423" s="187"/>
      <c r="H423" s="187"/>
      <c r="I423" s="187"/>
    </row>
    <row r="424" spans="1:9" s="188" customFormat="1" x14ac:dyDescent="0.25">
      <c r="A424" s="187"/>
      <c r="B424" s="187"/>
      <c r="C424" s="187"/>
      <c r="D424" s="187"/>
      <c r="E424" s="187"/>
      <c r="F424" s="187"/>
      <c r="G424" s="187"/>
      <c r="H424" s="187"/>
      <c r="I424" s="187"/>
    </row>
    <row r="425" spans="1:9" s="188" customFormat="1" x14ac:dyDescent="0.25">
      <c r="A425" s="187"/>
      <c r="B425" s="187"/>
      <c r="C425" s="187"/>
      <c r="D425" s="187"/>
      <c r="E425" s="187"/>
      <c r="F425" s="187"/>
      <c r="G425" s="187"/>
      <c r="H425" s="187"/>
      <c r="I425" s="187"/>
    </row>
    <row r="426" spans="1:9" s="188" customFormat="1" x14ac:dyDescent="0.25">
      <c r="A426" s="187"/>
      <c r="B426" s="187"/>
      <c r="C426" s="187"/>
      <c r="D426" s="187"/>
      <c r="E426" s="187"/>
      <c r="F426" s="187"/>
      <c r="G426" s="187"/>
      <c r="H426" s="187"/>
      <c r="I426" s="187"/>
    </row>
    <row r="427" spans="1:9" s="188" customFormat="1" x14ac:dyDescent="0.25">
      <c r="A427" s="187"/>
      <c r="B427" s="187"/>
      <c r="C427" s="187"/>
      <c r="D427" s="187"/>
      <c r="E427" s="187"/>
      <c r="F427" s="187"/>
      <c r="G427" s="187"/>
      <c r="H427" s="187"/>
      <c r="I427" s="187"/>
    </row>
    <row r="428" spans="1:9" s="188" customFormat="1" x14ac:dyDescent="0.25">
      <c r="A428" s="187"/>
      <c r="B428" s="187"/>
      <c r="C428" s="187"/>
      <c r="D428" s="187"/>
      <c r="E428" s="187"/>
      <c r="F428" s="187"/>
      <c r="G428" s="187"/>
      <c r="H428" s="187"/>
      <c r="I428" s="187"/>
    </row>
    <row r="429" spans="1:9" s="188" customFormat="1" x14ac:dyDescent="0.25">
      <c r="A429" s="187"/>
      <c r="B429" s="187"/>
      <c r="C429" s="187"/>
      <c r="D429" s="187"/>
      <c r="E429" s="187"/>
      <c r="F429" s="187"/>
      <c r="G429" s="187"/>
      <c r="H429" s="187"/>
      <c r="I429" s="187"/>
    </row>
    <row r="430" spans="1:9" s="188" customFormat="1" x14ac:dyDescent="0.25">
      <c r="A430" s="187"/>
      <c r="B430" s="187"/>
      <c r="C430" s="187"/>
      <c r="D430" s="187"/>
      <c r="E430" s="187"/>
      <c r="F430" s="187"/>
      <c r="G430" s="187"/>
      <c r="H430" s="187"/>
      <c r="I430" s="187"/>
    </row>
    <row r="431" spans="1:9" s="188" customFormat="1" x14ac:dyDescent="0.25">
      <c r="A431" s="187"/>
      <c r="B431" s="187"/>
      <c r="C431" s="187"/>
      <c r="D431" s="187"/>
      <c r="E431" s="187"/>
      <c r="F431" s="187"/>
      <c r="G431" s="187"/>
      <c r="H431" s="187"/>
      <c r="I431" s="187"/>
    </row>
    <row r="432" spans="1:9" s="188" customFormat="1" x14ac:dyDescent="0.25">
      <c r="A432" s="187"/>
      <c r="B432" s="187"/>
      <c r="C432" s="187"/>
      <c r="D432" s="187"/>
      <c r="E432" s="187"/>
      <c r="F432" s="187"/>
      <c r="G432" s="187"/>
      <c r="H432" s="187"/>
      <c r="I432" s="187"/>
    </row>
    <row r="433" spans="1:9" s="188" customFormat="1" x14ac:dyDescent="0.25">
      <c r="A433" s="187"/>
      <c r="B433" s="187"/>
      <c r="C433" s="187"/>
      <c r="D433" s="187"/>
      <c r="E433" s="187"/>
      <c r="F433" s="187"/>
      <c r="G433" s="187"/>
      <c r="H433" s="187"/>
      <c r="I433" s="187"/>
    </row>
    <row r="434" spans="1:9" s="188" customFormat="1" x14ac:dyDescent="0.25">
      <c r="A434" s="187"/>
      <c r="B434" s="187"/>
      <c r="C434" s="187"/>
      <c r="D434" s="187"/>
      <c r="E434" s="187"/>
      <c r="F434" s="187"/>
      <c r="G434" s="187"/>
      <c r="H434" s="187"/>
      <c r="I434" s="187"/>
    </row>
    <row r="435" spans="1:9" s="188" customFormat="1" x14ac:dyDescent="0.25">
      <c r="A435" s="187"/>
      <c r="B435" s="187"/>
      <c r="C435" s="187"/>
      <c r="D435" s="187"/>
      <c r="E435" s="187"/>
      <c r="F435" s="187"/>
      <c r="G435" s="187"/>
      <c r="H435" s="187"/>
      <c r="I435" s="187"/>
    </row>
    <row r="436" spans="1:9" s="188" customFormat="1" x14ac:dyDescent="0.25">
      <c r="A436" s="187"/>
      <c r="B436" s="187"/>
      <c r="C436" s="187"/>
      <c r="D436" s="187"/>
      <c r="E436" s="187"/>
      <c r="F436" s="187"/>
      <c r="G436" s="187"/>
      <c r="H436" s="187"/>
      <c r="I436" s="187"/>
    </row>
    <row r="437" spans="1:9" s="188" customFormat="1" x14ac:dyDescent="0.25">
      <c r="A437" s="187"/>
      <c r="B437" s="187"/>
      <c r="C437" s="187"/>
      <c r="D437" s="187"/>
      <c r="E437" s="187"/>
      <c r="F437" s="187"/>
      <c r="G437" s="187"/>
      <c r="H437" s="187"/>
      <c r="I437" s="187"/>
    </row>
    <row r="438" spans="1:9" s="188" customFormat="1" x14ac:dyDescent="0.25">
      <c r="A438" s="187"/>
      <c r="B438" s="187"/>
      <c r="C438" s="187"/>
      <c r="D438" s="187"/>
      <c r="E438" s="187"/>
      <c r="F438" s="187"/>
      <c r="G438" s="187"/>
      <c r="H438" s="187"/>
      <c r="I438" s="187"/>
    </row>
    <row r="439" spans="1:9" s="188" customFormat="1" x14ac:dyDescent="0.25">
      <c r="A439" s="187"/>
      <c r="B439" s="187"/>
      <c r="C439" s="187"/>
      <c r="D439" s="187"/>
      <c r="E439" s="187"/>
      <c r="F439" s="187"/>
      <c r="G439" s="187"/>
      <c r="H439" s="187"/>
      <c r="I439" s="187"/>
    </row>
    <row r="440" spans="1:9" s="188" customFormat="1" x14ac:dyDescent="0.25">
      <c r="A440" s="187"/>
      <c r="B440" s="187"/>
      <c r="C440" s="187"/>
      <c r="D440" s="187"/>
      <c r="E440" s="187"/>
      <c r="F440" s="187"/>
      <c r="G440" s="187"/>
      <c r="H440" s="187"/>
      <c r="I440" s="187"/>
    </row>
    <row r="441" spans="1:9" s="188" customFormat="1" x14ac:dyDescent="0.25">
      <c r="A441" s="187"/>
      <c r="B441" s="187"/>
      <c r="C441" s="187"/>
      <c r="D441" s="187"/>
      <c r="E441" s="187"/>
      <c r="F441" s="187"/>
      <c r="G441" s="187"/>
      <c r="H441" s="187"/>
      <c r="I441" s="187"/>
    </row>
    <row r="442" spans="1:9" s="188" customFormat="1" x14ac:dyDescent="0.25">
      <c r="A442" s="187"/>
      <c r="B442" s="187"/>
      <c r="C442" s="187"/>
      <c r="D442" s="187"/>
      <c r="E442" s="187"/>
      <c r="F442" s="187"/>
      <c r="G442" s="187"/>
      <c r="H442" s="187"/>
      <c r="I442" s="187"/>
    </row>
    <row r="443" spans="1:9" s="188" customFormat="1" x14ac:dyDescent="0.25">
      <c r="A443" s="187"/>
      <c r="B443" s="187"/>
      <c r="C443" s="187"/>
      <c r="D443" s="187"/>
      <c r="E443" s="187"/>
      <c r="F443" s="187"/>
      <c r="G443" s="187"/>
      <c r="H443" s="187"/>
      <c r="I443" s="187"/>
    </row>
    <row r="444" spans="1:9" s="188" customFormat="1" x14ac:dyDescent="0.25">
      <c r="A444" s="187"/>
      <c r="B444" s="187"/>
      <c r="C444" s="187"/>
      <c r="D444" s="187"/>
      <c r="E444" s="187"/>
      <c r="F444" s="187"/>
      <c r="G444" s="187"/>
      <c r="H444" s="187"/>
      <c r="I444" s="187"/>
    </row>
    <row r="445" spans="1:9" s="188" customFormat="1" x14ac:dyDescent="0.25">
      <c r="A445" s="187"/>
      <c r="B445" s="187"/>
      <c r="C445" s="187"/>
      <c r="D445" s="187"/>
      <c r="E445" s="187"/>
      <c r="F445" s="187"/>
      <c r="G445" s="187"/>
      <c r="H445" s="187"/>
      <c r="I445" s="187"/>
    </row>
    <row r="446" spans="1:9" s="188" customFormat="1" x14ac:dyDescent="0.25">
      <c r="A446" s="187"/>
      <c r="B446" s="187"/>
      <c r="C446" s="187"/>
      <c r="D446" s="187"/>
      <c r="E446" s="187"/>
      <c r="F446" s="187"/>
      <c r="G446" s="187"/>
      <c r="H446" s="187"/>
      <c r="I446" s="187"/>
    </row>
    <row r="447" spans="1:9" s="188" customFormat="1" x14ac:dyDescent="0.25">
      <c r="A447" s="187"/>
      <c r="B447" s="187"/>
      <c r="C447" s="187"/>
      <c r="D447" s="187"/>
      <c r="E447" s="187"/>
      <c r="F447" s="187"/>
      <c r="G447" s="187"/>
      <c r="H447" s="187"/>
      <c r="I447" s="187"/>
    </row>
    <row r="448" spans="1:9" s="188" customFormat="1" x14ac:dyDescent="0.25">
      <c r="A448" s="187"/>
      <c r="B448" s="187"/>
      <c r="C448" s="187"/>
      <c r="D448" s="187"/>
      <c r="E448" s="187"/>
      <c r="F448" s="187"/>
      <c r="G448" s="187"/>
      <c r="H448" s="187"/>
      <c r="I448" s="187"/>
    </row>
    <row r="449" spans="1:9" s="188" customFormat="1" x14ac:dyDescent="0.25">
      <c r="A449" s="187"/>
      <c r="B449" s="187"/>
      <c r="C449" s="187"/>
      <c r="D449" s="187"/>
      <c r="E449" s="187"/>
      <c r="F449" s="187"/>
      <c r="G449" s="187"/>
      <c r="H449" s="187"/>
      <c r="I449" s="187"/>
    </row>
    <row r="450" spans="1:9" s="188" customFormat="1" x14ac:dyDescent="0.25">
      <c r="A450" s="187"/>
      <c r="B450" s="187"/>
      <c r="C450" s="187"/>
      <c r="D450" s="187"/>
      <c r="E450" s="187"/>
      <c r="F450" s="187"/>
      <c r="G450" s="187"/>
      <c r="H450" s="187"/>
      <c r="I450" s="187"/>
    </row>
    <row r="451" spans="1:9" s="188" customFormat="1" x14ac:dyDescent="0.25">
      <c r="A451" s="187"/>
      <c r="B451" s="187"/>
      <c r="C451" s="187"/>
      <c r="D451" s="187"/>
      <c r="E451" s="187"/>
      <c r="F451" s="187"/>
      <c r="G451" s="187"/>
      <c r="H451" s="187"/>
      <c r="I451" s="187"/>
    </row>
    <row r="452" spans="1:9" s="188" customFormat="1" x14ac:dyDescent="0.25">
      <c r="A452" s="187"/>
      <c r="B452" s="187"/>
      <c r="C452" s="187"/>
      <c r="D452" s="187"/>
      <c r="E452" s="187"/>
      <c r="F452" s="187"/>
      <c r="G452" s="187"/>
      <c r="H452" s="187"/>
      <c r="I452" s="187"/>
    </row>
  </sheetData>
  <mergeCells count="2">
    <mergeCell ref="B1:G1"/>
    <mergeCell ref="B4:G1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3E2917A-F4BF-4B18-80AB-E1EFC2A88BBA}">
          <x14:formula1>
            <xm:f>'Metrics Definitions'!$B$5:$B$28</xm:f>
          </x14:formula1>
          <xm:sqref>B16:B23</xm:sqref>
        </x14:dataValidation>
        <x14:dataValidation type="list" allowBlank="1" showInputMessage="1" showErrorMessage="1" xr:uid="{7D6AB619-2AB3-4582-ADD3-B3238715D473}">
          <x14:formula1>
            <xm:f>'Metrics Definitions'!$B$29:$B$65</xm:f>
          </x14:formula1>
          <xm:sqref>B28:B31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4D6BD-AA13-4568-B45D-9A6AAF37C9B9}">
  <sheetPr>
    <tabColor rgb="FF2B797D"/>
  </sheetPr>
  <dimension ref="A1:IR202"/>
  <sheetViews>
    <sheetView workbookViewId="0">
      <selection activeCell="B2" sqref="B2"/>
    </sheetView>
  </sheetViews>
  <sheetFormatPr defaultColWidth="8.85546875" defaultRowHeight="15.75" x14ac:dyDescent="0.25"/>
  <cols>
    <col min="1" max="1" width="3.7109375" style="187" customWidth="1"/>
    <col min="2" max="2" width="20.85546875" style="225" customWidth="1"/>
    <col min="3" max="3" width="8.85546875" style="228"/>
    <col min="4" max="4" width="103.7109375" style="225" customWidth="1"/>
    <col min="5" max="252" width="8.85546875" style="2"/>
    <col min="253" max="16384" width="8.85546875" style="225"/>
  </cols>
  <sheetData>
    <row r="1" spans="1:252" ht="23.25" x14ac:dyDescent="0.25">
      <c r="B1" s="499"/>
      <c r="C1" s="499"/>
      <c r="D1" s="499"/>
      <c r="E1" s="334"/>
      <c r="F1" s="334"/>
      <c r="G1" s="334"/>
    </row>
    <row r="2" spans="1:252" s="224" customFormat="1" ht="32.1" customHeight="1" x14ac:dyDescent="0.25">
      <c r="A2" s="187"/>
      <c r="B2" s="173" t="s">
        <v>108</v>
      </c>
      <c r="C2" s="222"/>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c r="ED2" s="223"/>
      <c r="EE2" s="223"/>
      <c r="EF2" s="223"/>
      <c r="EG2" s="223"/>
      <c r="EH2" s="223"/>
      <c r="EI2" s="223"/>
      <c r="EJ2" s="223"/>
      <c r="EK2" s="223"/>
      <c r="EL2" s="223"/>
      <c r="EM2" s="223"/>
      <c r="EN2" s="223"/>
      <c r="EO2" s="223"/>
      <c r="EP2" s="223"/>
      <c r="EQ2" s="223"/>
      <c r="ER2" s="223"/>
      <c r="ES2" s="223"/>
      <c r="ET2" s="223"/>
      <c r="EU2" s="223"/>
      <c r="EV2" s="223"/>
      <c r="EW2" s="223"/>
      <c r="EX2" s="223"/>
      <c r="EY2" s="223"/>
      <c r="EZ2" s="223"/>
      <c r="FA2" s="223"/>
      <c r="FB2" s="223"/>
      <c r="FC2" s="223"/>
      <c r="FD2" s="223"/>
      <c r="FE2" s="223"/>
      <c r="FF2" s="223"/>
      <c r="FG2" s="223"/>
      <c r="FH2" s="223"/>
      <c r="FI2" s="223"/>
      <c r="FJ2" s="223"/>
      <c r="FK2" s="223"/>
      <c r="FL2" s="223"/>
      <c r="FM2" s="223"/>
      <c r="FN2" s="223"/>
      <c r="FO2" s="223"/>
      <c r="FP2" s="223"/>
      <c r="FQ2" s="223"/>
      <c r="FR2" s="223"/>
      <c r="FS2" s="223"/>
      <c r="FT2" s="223"/>
      <c r="FU2" s="223"/>
      <c r="FV2" s="223"/>
      <c r="FW2" s="223"/>
      <c r="FX2" s="223"/>
      <c r="FY2" s="223"/>
      <c r="FZ2" s="223"/>
      <c r="GA2" s="223"/>
      <c r="GB2" s="223"/>
      <c r="GC2" s="223"/>
      <c r="GD2" s="223"/>
      <c r="GE2" s="223"/>
      <c r="GF2" s="223"/>
      <c r="GG2" s="223"/>
      <c r="GH2" s="223"/>
      <c r="GI2" s="223"/>
      <c r="GJ2" s="223"/>
      <c r="GK2" s="223"/>
      <c r="GL2" s="223"/>
      <c r="GM2" s="223"/>
      <c r="GN2" s="223"/>
      <c r="GO2" s="223"/>
      <c r="GP2" s="223"/>
      <c r="GQ2" s="223"/>
      <c r="GR2" s="223"/>
      <c r="GS2" s="223"/>
      <c r="GT2" s="223"/>
      <c r="GU2" s="223"/>
      <c r="GV2" s="223"/>
      <c r="GW2" s="223"/>
      <c r="GX2" s="223"/>
      <c r="GY2" s="223"/>
      <c r="GZ2" s="223"/>
      <c r="HA2" s="223"/>
      <c r="HB2" s="223"/>
      <c r="HC2" s="223"/>
      <c r="HD2" s="223"/>
      <c r="HE2" s="223"/>
      <c r="HF2" s="223"/>
      <c r="HG2" s="223"/>
      <c r="HH2" s="223"/>
      <c r="HI2" s="223"/>
      <c r="HJ2" s="223"/>
      <c r="HK2" s="223"/>
      <c r="HL2" s="223"/>
      <c r="HM2" s="223"/>
      <c r="HN2" s="223"/>
      <c r="HO2" s="223"/>
      <c r="HP2" s="223"/>
      <c r="HQ2" s="223"/>
      <c r="HR2" s="223"/>
      <c r="HS2" s="223"/>
      <c r="HT2" s="223"/>
      <c r="HU2" s="223"/>
      <c r="HV2" s="223"/>
      <c r="HW2" s="223"/>
      <c r="HX2" s="223"/>
      <c r="HY2" s="223"/>
      <c r="HZ2" s="223"/>
      <c r="IA2" s="223"/>
      <c r="IB2" s="223"/>
      <c r="IC2" s="223"/>
      <c r="ID2" s="223"/>
      <c r="IE2" s="223"/>
      <c r="IF2" s="223"/>
      <c r="IG2" s="223"/>
      <c r="IH2" s="223"/>
      <c r="II2" s="223"/>
      <c r="IJ2" s="223"/>
      <c r="IK2" s="223"/>
      <c r="IL2" s="223"/>
      <c r="IM2" s="223"/>
      <c r="IN2" s="223"/>
      <c r="IO2" s="223"/>
      <c r="IP2" s="223"/>
      <c r="IQ2" s="223"/>
      <c r="IR2" s="223"/>
    </row>
    <row r="3" spans="1:252" s="232" customFormat="1" ht="16.5" thickBot="1" x14ac:dyDescent="0.3">
      <c r="A3" s="187"/>
      <c r="B3" s="229"/>
      <c r="C3" s="230"/>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c r="FF3" s="231"/>
      <c r="FG3" s="231"/>
      <c r="FH3" s="231"/>
      <c r="FI3" s="231"/>
      <c r="FJ3" s="231"/>
      <c r="FK3" s="231"/>
      <c r="FL3" s="231"/>
      <c r="FM3" s="231"/>
      <c r="FN3" s="231"/>
      <c r="FO3" s="231"/>
      <c r="FP3" s="231"/>
      <c r="FQ3" s="231"/>
      <c r="FR3" s="231"/>
      <c r="FS3" s="231"/>
      <c r="FT3" s="231"/>
      <c r="FU3" s="231"/>
      <c r="FV3" s="231"/>
      <c r="FW3" s="231"/>
      <c r="FX3" s="231"/>
      <c r="FY3" s="231"/>
      <c r="FZ3" s="231"/>
      <c r="GA3" s="231"/>
      <c r="GB3" s="231"/>
      <c r="GC3" s="231"/>
      <c r="GD3" s="231"/>
      <c r="GE3" s="231"/>
      <c r="GF3" s="231"/>
      <c r="GG3" s="231"/>
      <c r="GH3" s="231"/>
      <c r="GI3" s="231"/>
      <c r="GJ3" s="231"/>
      <c r="GK3" s="231"/>
      <c r="GL3" s="231"/>
      <c r="GM3" s="231"/>
      <c r="GN3" s="231"/>
      <c r="GO3" s="231"/>
      <c r="GP3" s="231"/>
      <c r="GQ3" s="231"/>
      <c r="GR3" s="231"/>
      <c r="GS3" s="231"/>
      <c r="GT3" s="231"/>
      <c r="GU3" s="231"/>
      <c r="GV3" s="231"/>
      <c r="GW3" s="231"/>
      <c r="GX3" s="231"/>
      <c r="GY3" s="231"/>
      <c r="GZ3" s="231"/>
      <c r="HA3" s="231"/>
      <c r="HB3" s="231"/>
      <c r="HC3" s="231"/>
      <c r="HD3" s="231"/>
      <c r="HE3" s="231"/>
      <c r="HF3" s="231"/>
      <c r="HG3" s="231"/>
      <c r="HH3" s="231"/>
      <c r="HI3" s="231"/>
      <c r="HJ3" s="231"/>
      <c r="HK3" s="231"/>
      <c r="HL3" s="231"/>
      <c r="HM3" s="231"/>
      <c r="HN3" s="231"/>
      <c r="HO3" s="231"/>
      <c r="HP3" s="231"/>
      <c r="HQ3" s="231"/>
      <c r="HR3" s="231"/>
      <c r="HS3" s="231"/>
      <c r="HT3" s="231"/>
      <c r="HU3" s="231"/>
      <c r="HV3" s="231"/>
      <c r="HW3" s="231"/>
      <c r="HX3" s="231"/>
      <c r="HY3" s="231"/>
      <c r="HZ3" s="231"/>
      <c r="IA3" s="231"/>
      <c r="IB3" s="231"/>
      <c r="IC3" s="231"/>
      <c r="ID3" s="231"/>
      <c r="IE3" s="231"/>
      <c r="IF3" s="231"/>
      <c r="IG3" s="231"/>
      <c r="IH3" s="231"/>
      <c r="II3" s="231"/>
      <c r="IJ3" s="231"/>
      <c r="IK3" s="231"/>
      <c r="IL3" s="231"/>
      <c r="IM3" s="231"/>
      <c r="IN3" s="231"/>
      <c r="IO3" s="231"/>
      <c r="IP3" s="231"/>
      <c r="IQ3" s="231"/>
      <c r="IR3" s="231"/>
    </row>
    <row r="4" spans="1:252" ht="18.75" customHeight="1" thickBot="1" x14ac:dyDescent="0.3">
      <c r="B4" s="481" t="s">
        <v>109</v>
      </c>
      <c r="C4" s="482"/>
      <c r="D4" s="483"/>
    </row>
    <row r="5" spans="1:252" ht="18.75" hidden="1" customHeight="1" x14ac:dyDescent="0.25">
      <c r="B5" s="242" t="s">
        <v>106</v>
      </c>
      <c r="C5" s="243"/>
      <c r="D5" s="244"/>
    </row>
    <row r="6" spans="1:252" ht="150" x14ac:dyDescent="0.25">
      <c r="B6" s="239" t="s">
        <v>180</v>
      </c>
      <c r="C6" s="233" t="s">
        <v>113</v>
      </c>
      <c r="D6" s="234" t="s">
        <v>181</v>
      </c>
    </row>
    <row r="7" spans="1:252" x14ac:dyDescent="0.25">
      <c r="B7" s="240" t="s">
        <v>110</v>
      </c>
      <c r="C7" s="235" t="s">
        <v>111</v>
      </c>
      <c r="D7" s="236" t="s">
        <v>112</v>
      </c>
    </row>
    <row r="8" spans="1:252" ht="45" x14ac:dyDescent="0.25">
      <c r="B8" s="240" t="s">
        <v>182</v>
      </c>
      <c r="C8" s="235" t="s">
        <v>63</v>
      </c>
      <c r="D8" s="236" t="s">
        <v>183</v>
      </c>
    </row>
    <row r="9" spans="1:252" ht="45" x14ac:dyDescent="0.25">
      <c r="B9" s="239" t="s">
        <v>184</v>
      </c>
      <c r="C9" s="233" t="s">
        <v>113</v>
      </c>
      <c r="D9" s="234" t="s">
        <v>114</v>
      </c>
    </row>
    <row r="10" spans="1:252" ht="45" x14ac:dyDescent="0.25">
      <c r="B10" s="239" t="s">
        <v>185</v>
      </c>
      <c r="C10" s="233" t="s">
        <v>113</v>
      </c>
      <c r="D10" s="234" t="s">
        <v>186</v>
      </c>
    </row>
    <row r="11" spans="1:252" ht="45" x14ac:dyDescent="0.25">
      <c r="B11" s="240" t="s">
        <v>187</v>
      </c>
      <c r="C11" s="235" t="s">
        <v>113</v>
      </c>
      <c r="D11" s="236" t="s">
        <v>188</v>
      </c>
    </row>
    <row r="12" spans="1:252" ht="30" x14ac:dyDescent="0.25">
      <c r="A12" s="190"/>
      <c r="B12" s="240" t="s">
        <v>189</v>
      </c>
      <c r="C12" s="235" t="s">
        <v>111</v>
      </c>
      <c r="D12" s="236" t="s">
        <v>140</v>
      </c>
    </row>
    <row r="13" spans="1:252" ht="30" x14ac:dyDescent="0.25">
      <c r="A13" s="192"/>
      <c r="B13" s="240" t="s">
        <v>190</v>
      </c>
      <c r="C13" s="235" t="s">
        <v>111</v>
      </c>
      <c r="D13" s="236" t="s">
        <v>115</v>
      </c>
    </row>
    <row r="14" spans="1:252" ht="45" x14ac:dyDescent="0.25">
      <c r="A14" s="192"/>
      <c r="B14" s="240" t="s">
        <v>191</v>
      </c>
      <c r="C14" s="235" t="s">
        <v>111</v>
      </c>
      <c r="D14" s="236" t="s">
        <v>192</v>
      </c>
    </row>
    <row r="15" spans="1:252" ht="30" x14ac:dyDescent="0.25">
      <c r="A15" s="192"/>
      <c r="B15" s="240" t="s">
        <v>193</v>
      </c>
      <c r="C15" s="235" t="s">
        <v>113</v>
      </c>
      <c r="D15" s="236" t="s">
        <v>194</v>
      </c>
    </row>
    <row r="16" spans="1:252" ht="45" x14ac:dyDescent="0.25">
      <c r="A16" s="192"/>
      <c r="B16" s="239" t="s">
        <v>236</v>
      </c>
      <c r="C16" s="233" t="s">
        <v>111</v>
      </c>
      <c r="D16" s="234" t="s">
        <v>237</v>
      </c>
    </row>
    <row r="17" spans="1:4" ht="45" x14ac:dyDescent="0.25">
      <c r="A17" s="192"/>
      <c r="B17" s="239" t="s">
        <v>195</v>
      </c>
      <c r="C17" s="233" t="s">
        <v>111</v>
      </c>
      <c r="D17" s="234" t="s">
        <v>196</v>
      </c>
    </row>
    <row r="18" spans="1:4" ht="30" x14ac:dyDescent="0.25">
      <c r="A18" s="192"/>
      <c r="B18" s="239" t="s">
        <v>197</v>
      </c>
      <c r="C18" s="233" t="s">
        <v>111</v>
      </c>
      <c r="D18" s="234" t="s">
        <v>116</v>
      </c>
    </row>
    <row r="19" spans="1:4" ht="30" x14ac:dyDescent="0.25">
      <c r="A19" s="192"/>
      <c r="B19" s="240" t="s">
        <v>235</v>
      </c>
      <c r="C19" s="235" t="s">
        <v>111</v>
      </c>
      <c r="D19" s="236" t="s">
        <v>231</v>
      </c>
    </row>
    <row r="20" spans="1:4" ht="45" x14ac:dyDescent="0.25">
      <c r="A20" s="192"/>
      <c r="B20" s="239" t="s">
        <v>229</v>
      </c>
      <c r="C20" s="233" t="s">
        <v>111</v>
      </c>
      <c r="D20" s="234" t="s">
        <v>233</v>
      </c>
    </row>
    <row r="21" spans="1:4" ht="30" x14ac:dyDescent="0.25">
      <c r="A21" s="192"/>
      <c r="B21" s="240" t="s">
        <v>198</v>
      </c>
      <c r="C21" s="235" t="s">
        <v>111</v>
      </c>
      <c r="D21" s="236" t="s">
        <v>199</v>
      </c>
    </row>
    <row r="22" spans="1:4" ht="45" x14ac:dyDescent="0.25">
      <c r="A22" s="192"/>
      <c r="B22" s="240" t="s">
        <v>200</v>
      </c>
      <c r="C22" s="235" t="s">
        <v>113</v>
      </c>
      <c r="D22" s="236" t="s">
        <v>201</v>
      </c>
    </row>
    <row r="23" spans="1:4" ht="30" x14ac:dyDescent="0.25">
      <c r="A23" s="192"/>
      <c r="B23" s="239" t="s">
        <v>225</v>
      </c>
      <c r="C23" s="233" t="s">
        <v>111</v>
      </c>
      <c r="D23" s="234" t="s">
        <v>202</v>
      </c>
    </row>
    <row r="24" spans="1:4" ht="45" x14ac:dyDescent="0.25">
      <c r="A24" s="192"/>
      <c r="B24" s="239" t="s">
        <v>224</v>
      </c>
      <c r="C24" s="233" t="s">
        <v>111</v>
      </c>
      <c r="D24" s="234" t="s">
        <v>203</v>
      </c>
    </row>
    <row r="25" spans="1:4" ht="45" x14ac:dyDescent="0.25">
      <c r="A25" s="192"/>
      <c r="B25" s="240" t="s">
        <v>223</v>
      </c>
      <c r="C25" s="235" t="s">
        <v>111</v>
      </c>
      <c r="D25" s="236" t="s">
        <v>117</v>
      </c>
    </row>
    <row r="26" spans="1:4" ht="30" x14ac:dyDescent="0.25">
      <c r="A26" s="192"/>
      <c r="B26" s="239" t="s">
        <v>222</v>
      </c>
      <c r="C26" s="233" t="s">
        <v>111</v>
      </c>
      <c r="D26" s="234" t="s">
        <v>118</v>
      </c>
    </row>
    <row r="27" spans="1:4" ht="45" x14ac:dyDescent="0.25">
      <c r="B27" s="239" t="s">
        <v>226</v>
      </c>
      <c r="C27" s="233" t="s">
        <v>111</v>
      </c>
      <c r="D27" s="234" t="s">
        <v>204</v>
      </c>
    </row>
    <row r="28" spans="1:4" ht="60.75" thickBot="1" x14ac:dyDescent="0.3">
      <c r="A28" s="190"/>
      <c r="B28" s="241" t="s">
        <v>227</v>
      </c>
      <c r="C28" s="237" t="s">
        <v>111</v>
      </c>
      <c r="D28" s="238" t="s">
        <v>205</v>
      </c>
    </row>
    <row r="29" spans="1:4" ht="31.35" customHeight="1" thickBot="1" x14ac:dyDescent="0.3">
      <c r="A29" s="192"/>
      <c r="B29" s="1"/>
      <c r="C29" s="226"/>
      <c r="D29" s="1"/>
    </row>
    <row r="30" spans="1:4" ht="16.5" hidden="1" thickBot="1" x14ac:dyDescent="0.3">
      <c r="A30" s="192"/>
      <c r="B30" s="1" t="s">
        <v>106</v>
      </c>
      <c r="C30" s="226"/>
      <c r="D30" s="1"/>
    </row>
    <row r="31" spans="1:4" ht="19.5" thickBot="1" x14ac:dyDescent="0.3">
      <c r="A31" s="192"/>
      <c r="B31" s="481" t="s">
        <v>119</v>
      </c>
      <c r="C31" s="482"/>
      <c r="D31" s="483"/>
    </row>
    <row r="32" spans="1:4" ht="60" x14ac:dyDescent="0.25">
      <c r="A32" s="192"/>
      <c r="B32" s="248" t="s">
        <v>120</v>
      </c>
      <c r="C32" s="249" t="s">
        <v>63</v>
      </c>
      <c r="D32" s="250" t="s">
        <v>121</v>
      </c>
    </row>
    <row r="33" spans="1:252" ht="30" x14ac:dyDescent="0.25">
      <c r="A33" s="192"/>
      <c r="B33" s="240" t="s">
        <v>122</v>
      </c>
      <c r="C33" s="233" t="s">
        <v>111</v>
      </c>
      <c r="D33" s="236" t="s">
        <v>234</v>
      </c>
    </row>
    <row r="34" spans="1:252" ht="30.75" thickBot="1" x14ac:dyDescent="0.3">
      <c r="A34" s="192"/>
      <c r="B34" s="245" t="s">
        <v>123</v>
      </c>
      <c r="C34" s="246" t="s">
        <v>111</v>
      </c>
      <c r="D34" s="247" t="s">
        <v>124</v>
      </c>
    </row>
    <row r="35" spans="1:252" ht="16.5" thickBot="1" x14ac:dyDescent="0.3">
      <c r="A35" s="192"/>
      <c r="B35" s="2"/>
      <c r="C35" s="226"/>
      <c r="D35" s="2"/>
    </row>
    <row r="36" spans="1:252" ht="19.5" thickBot="1" x14ac:dyDescent="0.3">
      <c r="A36" s="192"/>
      <c r="B36" s="481" t="s">
        <v>125</v>
      </c>
      <c r="C36" s="482"/>
      <c r="D36" s="483"/>
    </row>
    <row r="37" spans="1:252" ht="30" x14ac:dyDescent="0.25">
      <c r="A37" s="192"/>
      <c r="B37" s="248" t="s">
        <v>126</v>
      </c>
      <c r="C37" s="249" t="s">
        <v>111</v>
      </c>
      <c r="D37" s="250" t="s">
        <v>127</v>
      </c>
    </row>
    <row r="38" spans="1:252" ht="30" x14ac:dyDescent="0.25">
      <c r="B38" s="248" t="s">
        <v>128</v>
      </c>
      <c r="C38" s="249" t="s">
        <v>113</v>
      </c>
      <c r="D38" s="250" t="s">
        <v>129</v>
      </c>
    </row>
    <row r="39" spans="1:252" ht="30" x14ac:dyDescent="0.25">
      <c r="B39" s="248" t="s">
        <v>130</v>
      </c>
      <c r="C39" s="249" t="s">
        <v>63</v>
      </c>
      <c r="D39" s="250" t="s">
        <v>131</v>
      </c>
    </row>
    <row r="40" spans="1:252" ht="30.75" thickBot="1" x14ac:dyDescent="0.3">
      <c r="B40" s="245" t="s">
        <v>132</v>
      </c>
      <c r="C40" s="246" t="s">
        <v>111</v>
      </c>
      <c r="D40" s="247" t="s">
        <v>133</v>
      </c>
    </row>
    <row r="41" spans="1:252" ht="16.5" thickBot="1" x14ac:dyDescent="0.3">
      <c r="A41" s="190"/>
      <c r="B41" s="2"/>
      <c r="C41" s="226"/>
      <c r="D41" s="2"/>
    </row>
    <row r="42" spans="1:252" ht="19.5" thickBot="1" x14ac:dyDescent="0.3">
      <c r="B42" s="481" t="s">
        <v>230</v>
      </c>
      <c r="C42" s="482"/>
      <c r="D42" s="483"/>
    </row>
    <row r="43" spans="1:252" ht="60" x14ac:dyDescent="0.25">
      <c r="B43" s="248" t="s">
        <v>134</v>
      </c>
      <c r="C43" s="249" t="s">
        <v>111</v>
      </c>
      <c r="D43" s="250" t="s">
        <v>135</v>
      </c>
    </row>
    <row r="44" spans="1:252" ht="45" x14ac:dyDescent="0.25">
      <c r="B44" s="248" t="s">
        <v>136</v>
      </c>
      <c r="C44" s="249" t="s">
        <v>111</v>
      </c>
      <c r="D44" s="250" t="s">
        <v>137</v>
      </c>
      <c r="E44" s="227"/>
      <c r="BI44" s="225"/>
      <c r="BJ44" s="225"/>
      <c r="BK44" s="225"/>
      <c r="BL44" s="225"/>
      <c r="BM44" s="225"/>
      <c r="BN44" s="225"/>
      <c r="BO44" s="225"/>
      <c r="BP44" s="225"/>
      <c r="BQ44" s="225"/>
      <c r="BR44" s="225"/>
      <c r="BS44" s="225"/>
      <c r="BT44" s="225"/>
      <c r="BU44" s="225"/>
      <c r="BV44" s="225"/>
      <c r="BW44" s="225"/>
      <c r="BX44" s="225"/>
      <c r="BY44" s="225"/>
      <c r="BZ44" s="225"/>
      <c r="CA44" s="225"/>
      <c r="CB44" s="225"/>
      <c r="CC44" s="225"/>
      <c r="CD44" s="225"/>
      <c r="CE44" s="225"/>
      <c r="CF44" s="225"/>
      <c r="CG44" s="225"/>
      <c r="CH44" s="225"/>
      <c r="CI44" s="225"/>
      <c r="CJ44" s="225"/>
      <c r="CK44" s="225"/>
      <c r="CL44" s="225"/>
      <c r="CM44" s="225"/>
      <c r="CN44" s="225"/>
      <c r="CO44" s="225"/>
      <c r="CP44" s="225"/>
      <c r="CQ44" s="225"/>
      <c r="CR44" s="225"/>
      <c r="CS44" s="225"/>
      <c r="CT44" s="225"/>
      <c r="CU44" s="225"/>
      <c r="CV44" s="225"/>
      <c r="CW44" s="225"/>
      <c r="CX44" s="225"/>
      <c r="CY44" s="225"/>
      <c r="CZ44" s="225"/>
      <c r="DA44" s="225"/>
      <c r="DB44" s="225"/>
      <c r="DC44" s="225"/>
      <c r="DD44" s="225"/>
      <c r="DE44" s="225"/>
      <c r="DF44" s="225"/>
      <c r="DG44" s="225"/>
      <c r="DH44" s="225"/>
      <c r="DI44" s="225"/>
      <c r="DJ44" s="225"/>
      <c r="DK44" s="225"/>
      <c r="DL44" s="225"/>
      <c r="DM44" s="225"/>
      <c r="DN44" s="225"/>
      <c r="DO44" s="225"/>
      <c r="DP44" s="225"/>
      <c r="DQ44" s="225"/>
      <c r="DR44" s="225"/>
      <c r="DS44" s="225"/>
      <c r="DT44" s="225"/>
      <c r="DU44" s="225"/>
      <c r="DV44" s="225"/>
      <c r="DW44" s="225"/>
      <c r="DX44" s="225"/>
      <c r="DY44" s="225"/>
      <c r="DZ44" s="225"/>
      <c r="EA44" s="225"/>
      <c r="EB44" s="225"/>
      <c r="EC44" s="225"/>
      <c r="ED44" s="225"/>
      <c r="EE44" s="225"/>
      <c r="EF44" s="225"/>
      <c r="EG44" s="225"/>
      <c r="EH44" s="225"/>
      <c r="EI44" s="225"/>
      <c r="EJ44" s="225"/>
      <c r="EK44" s="225"/>
      <c r="EL44" s="225"/>
      <c r="EM44" s="225"/>
      <c r="EN44" s="225"/>
      <c r="EO44" s="225"/>
      <c r="EP44" s="225"/>
      <c r="EQ44" s="225"/>
      <c r="ER44" s="225"/>
      <c r="ES44" s="225"/>
      <c r="ET44" s="225"/>
      <c r="EU44" s="225"/>
      <c r="EV44" s="225"/>
      <c r="EW44" s="225"/>
      <c r="EX44" s="225"/>
      <c r="EY44" s="225"/>
      <c r="EZ44" s="225"/>
      <c r="FA44" s="225"/>
      <c r="FB44" s="225"/>
      <c r="FC44" s="225"/>
      <c r="FD44" s="225"/>
      <c r="FE44" s="225"/>
      <c r="FF44" s="225"/>
      <c r="FG44" s="225"/>
      <c r="FH44" s="225"/>
      <c r="FI44" s="225"/>
      <c r="FJ44" s="225"/>
      <c r="FK44" s="225"/>
      <c r="FL44" s="225"/>
      <c r="FM44" s="225"/>
      <c r="FN44" s="225"/>
      <c r="FO44" s="225"/>
      <c r="FP44" s="225"/>
      <c r="FQ44" s="225"/>
      <c r="FR44" s="225"/>
      <c r="FS44" s="225"/>
      <c r="FT44" s="225"/>
      <c r="FU44" s="225"/>
      <c r="FV44" s="225"/>
      <c r="FW44" s="225"/>
      <c r="FX44" s="225"/>
      <c r="FY44" s="225"/>
      <c r="FZ44" s="225"/>
      <c r="GA44" s="225"/>
      <c r="GB44" s="225"/>
      <c r="GC44" s="225"/>
      <c r="GD44" s="225"/>
      <c r="GE44" s="225"/>
      <c r="GF44" s="225"/>
      <c r="GG44" s="225"/>
      <c r="GH44" s="225"/>
      <c r="GI44" s="225"/>
      <c r="GJ44" s="225"/>
      <c r="GK44" s="225"/>
      <c r="GL44" s="225"/>
      <c r="GM44" s="225"/>
      <c r="GN44" s="225"/>
      <c r="GO44" s="225"/>
      <c r="GP44" s="225"/>
      <c r="GQ44" s="225"/>
      <c r="GR44" s="225"/>
      <c r="GS44" s="225"/>
      <c r="GT44" s="225"/>
      <c r="GU44" s="225"/>
      <c r="GV44" s="225"/>
      <c r="GW44" s="225"/>
      <c r="GX44" s="225"/>
      <c r="GY44" s="225"/>
      <c r="GZ44" s="225"/>
      <c r="HA44" s="225"/>
      <c r="HB44" s="225"/>
      <c r="HC44" s="225"/>
      <c r="HD44" s="225"/>
      <c r="HE44" s="225"/>
      <c r="HF44" s="225"/>
      <c r="HG44" s="225"/>
      <c r="HH44" s="225"/>
      <c r="HI44" s="225"/>
      <c r="HJ44" s="225"/>
      <c r="HK44" s="225"/>
      <c r="HL44" s="225"/>
      <c r="HM44" s="225"/>
      <c r="HN44" s="225"/>
      <c r="HO44" s="225"/>
      <c r="HP44" s="225"/>
      <c r="HQ44" s="225"/>
      <c r="HR44" s="225"/>
      <c r="HS44" s="225"/>
      <c r="HT44" s="225"/>
      <c r="HU44" s="225"/>
      <c r="HV44" s="225"/>
      <c r="HW44" s="225"/>
      <c r="HX44" s="225"/>
      <c r="HY44" s="225"/>
      <c r="HZ44" s="225"/>
      <c r="IA44" s="225"/>
      <c r="IB44" s="225"/>
      <c r="IC44" s="225"/>
      <c r="ID44" s="225"/>
      <c r="IE44" s="225"/>
      <c r="IF44" s="225"/>
      <c r="IG44" s="225"/>
      <c r="IH44" s="225"/>
      <c r="II44" s="225"/>
      <c r="IJ44" s="225"/>
      <c r="IK44" s="225"/>
      <c r="IL44" s="225"/>
      <c r="IM44" s="225"/>
      <c r="IN44" s="225"/>
      <c r="IO44" s="225"/>
      <c r="IP44" s="225"/>
      <c r="IQ44" s="225"/>
      <c r="IR44" s="225"/>
    </row>
    <row r="45" spans="1:252" ht="45" x14ac:dyDescent="0.25">
      <c r="B45" s="248" t="s">
        <v>138</v>
      </c>
      <c r="C45" s="249" t="s">
        <v>111</v>
      </c>
      <c r="D45" s="250" t="s">
        <v>139</v>
      </c>
      <c r="E45" s="227"/>
      <c r="BI45" s="225"/>
      <c r="BJ45" s="225"/>
      <c r="BK45" s="225"/>
      <c r="BL45" s="225"/>
      <c r="BM45" s="225"/>
      <c r="BN45" s="225"/>
      <c r="BO45" s="225"/>
      <c r="BP45" s="225"/>
      <c r="BQ45" s="225"/>
      <c r="BR45" s="225"/>
      <c r="BS45" s="225"/>
      <c r="BT45" s="225"/>
      <c r="BU45" s="225"/>
      <c r="BV45" s="225"/>
      <c r="BW45" s="225"/>
      <c r="BX45" s="225"/>
      <c r="BY45" s="225"/>
      <c r="BZ45" s="225"/>
      <c r="CA45" s="225"/>
      <c r="CB45" s="225"/>
      <c r="CC45" s="225"/>
      <c r="CD45" s="225"/>
      <c r="CE45" s="225"/>
      <c r="CF45" s="225"/>
      <c r="CG45" s="225"/>
      <c r="CH45" s="225"/>
      <c r="CI45" s="225"/>
      <c r="CJ45" s="225"/>
      <c r="CK45" s="225"/>
      <c r="CL45" s="225"/>
      <c r="CM45" s="225"/>
      <c r="CN45" s="225"/>
      <c r="CO45" s="225"/>
      <c r="CP45" s="225"/>
      <c r="CQ45" s="225"/>
      <c r="CR45" s="225"/>
      <c r="CS45" s="225"/>
      <c r="CT45" s="225"/>
      <c r="CU45" s="225"/>
      <c r="CV45" s="225"/>
      <c r="CW45" s="225"/>
      <c r="CX45" s="225"/>
      <c r="CY45" s="225"/>
      <c r="CZ45" s="225"/>
      <c r="DA45" s="225"/>
      <c r="DB45" s="225"/>
      <c r="DC45" s="225"/>
      <c r="DD45" s="225"/>
      <c r="DE45" s="225"/>
      <c r="DF45" s="225"/>
      <c r="DG45" s="225"/>
      <c r="DH45" s="225"/>
      <c r="DI45" s="225"/>
      <c r="DJ45" s="225"/>
      <c r="DK45" s="225"/>
      <c r="DL45" s="225"/>
      <c r="DM45" s="225"/>
      <c r="DN45" s="225"/>
      <c r="DO45" s="225"/>
      <c r="DP45" s="225"/>
      <c r="DQ45" s="225"/>
      <c r="DR45" s="225"/>
      <c r="DS45" s="225"/>
      <c r="DT45" s="225"/>
      <c r="DU45" s="225"/>
      <c r="DV45" s="225"/>
      <c r="DW45" s="225"/>
      <c r="DX45" s="225"/>
      <c r="DY45" s="225"/>
      <c r="DZ45" s="225"/>
      <c r="EA45" s="225"/>
      <c r="EB45" s="225"/>
      <c r="EC45" s="225"/>
      <c r="ED45" s="225"/>
      <c r="EE45" s="225"/>
      <c r="EF45" s="225"/>
      <c r="EG45" s="225"/>
      <c r="EH45" s="225"/>
      <c r="EI45" s="225"/>
      <c r="EJ45" s="225"/>
      <c r="EK45" s="225"/>
      <c r="EL45" s="225"/>
      <c r="EM45" s="225"/>
      <c r="EN45" s="225"/>
      <c r="EO45" s="225"/>
      <c r="EP45" s="225"/>
      <c r="EQ45" s="225"/>
      <c r="ER45" s="225"/>
      <c r="ES45" s="225"/>
      <c r="ET45" s="225"/>
      <c r="EU45" s="225"/>
      <c r="EV45" s="225"/>
      <c r="EW45" s="225"/>
      <c r="EX45" s="225"/>
      <c r="EY45" s="225"/>
      <c r="EZ45" s="225"/>
      <c r="FA45" s="225"/>
      <c r="FB45" s="225"/>
      <c r="FC45" s="225"/>
      <c r="FD45" s="225"/>
      <c r="FE45" s="225"/>
      <c r="FF45" s="225"/>
      <c r="FG45" s="225"/>
      <c r="FH45" s="225"/>
      <c r="FI45" s="225"/>
      <c r="FJ45" s="225"/>
      <c r="FK45" s="225"/>
      <c r="FL45" s="225"/>
      <c r="FM45" s="225"/>
      <c r="FN45" s="225"/>
      <c r="FO45" s="225"/>
      <c r="FP45" s="225"/>
      <c r="FQ45" s="225"/>
      <c r="FR45" s="225"/>
      <c r="FS45" s="225"/>
      <c r="FT45" s="225"/>
      <c r="FU45" s="225"/>
      <c r="FV45" s="225"/>
      <c r="FW45" s="225"/>
      <c r="FX45" s="225"/>
      <c r="FY45" s="225"/>
      <c r="FZ45" s="225"/>
      <c r="GA45" s="225"/>
      <c r="GB45" s="225"/>
      <c r="GC45" s="225"/>
      <c r="GD45" s="225"/>
      <c r="GE45" s="225"/>
      <c r="GF45" s="225"/>
      <c r="GG45" s="225"/>
      <c r="GH45" s="225"/>
      <c r="GI45" s="225"/>
      <c r="GJ45" s="225"/>
      <c r="GK45" s="225"/>
      <c r="GL45" s="225"/>
      <c r="GM45" s="225"/>
      <c r="GN45" s="225"/>
      <c r="GO45" s="225"/>
      <c r="GP45" s="225"/>
      <c r="GQ45" s="225"/>
      <c r="GR45" s="225"/>
      <c r="GS45" s="225"/>
      <c r="GT45" s="225"/>
      <c r="GU45" s="225"/>
      <c r="GV45" s="225"/>
      <c r="GW45" s="225"/>
      <c r="GX45" s="225"/>
      <c r="GY45" s="225"/>
      <c r="GZ45" s="225"/>
      <c r="HA45" s="225"/>
      <c r="HB45" s="225"/>
      <c r="HC45" s="225"/>
      <c r="HD45" s="225"/>
      <c r="HE45" s="225"/>
      <c r="HF45" s="225"/>
      <c r="HG45" s="225"/>
      <c r="HH45" s="225"/>
      <c r="HI45" s="225"/>
      <c r="HJ45" s="225"/>
      <c r="HK45" s="225"/>
      <c r="HL45" s="225"/>
      <c r="HM45" s="225"/>
      <c r="HN45" s="225"/>
      <c r="HO45" s="225"/>
      <c r="HP45" s="225"/>
      <c r="HQ45" s="225"/>
      <c r="HR45" s="225"/>
      <c r="HS45" s="225"/>
      <c r="HT45" s="225"/>
      <c r="HU45" s="225"/>
      <c r="HV45" s="225"/>
      <c r="HW45" s="225"/>
      <c r="HX45" s="225"/>
      <c r="HY45" s="225"/>
      <c r="HZ45" s="225"/>
      <c r="IA45" s="225"/>
      <c r="IB45" s="225"/>
      <c r="IC45" s="225"/>
      <c r="ID45" s="225"/>
      <c r="IE45" s="225"/>
      <c r="IF45" s="225"/>
      <c r="IG45" s="225"/>
      <c r="IH45" s="225"/>
      <c r="II45" s="225"/>
      <c r="IJ45" s="225"/>
      <c r="IK45" s="225"/>
      <c r="IL45" s="225"/>
      <c r="IM45" s="225"/>
      <c r="IN45" s="225"/>
      <c r="IO45" s="225"/>
      <c r="IP45" s="225"/>
      <c r="IQ45" s="225"/>
      <c r="IR45" s="225"/>
    </row>
    <row r="46" spans="1:252" ht="30" x14ac:dyDescent="0.25">
      <c r="B46" s="248" t="s">
        <v>206</v>
      </c>
      <c r="C46" s="249" t="s">
        <v>207</v>
      </c>
      <c r="D46" s="250" t="s">
        <v>208</v>
      </c>
      <c r="E46" s="367"/>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225"/>
      <c r="CI46" s="225"/>
      <c r="CJ46" s="225"/>
      <c r="CK46" s="225"/>
      <c r="CL46" s="225"/>
      <c r="CM46" s="225"/>
      <c r="CN46" s="225"/>
      <c r="CO46" s="225"/>
      <c r="CP46" s="225"/>
      <c r="CQ46" s="225"/>
      <c r="CR46" s="225"/>
      <c r="CS46" s="225"/>
      <c r="CT46" s="225"/>
      <c r="CU46" s="225"/>
      <c r="CV46" s="225"/>
      <c r="CW46" s="225"/>
      <c r="CX46" s="225"/>
      <c r="CY46" s="225"/>
      <c r="CZ46" s="225"/>
      <c r="DA46" s="225"/>
      <c r="DB46" s="225"/>
      <c r="DC46" s="225"/>
      <c r="DD46" s="225"/>
      <c r="DE46" s="225"/>
      <c r="DF46" s="225"/>
      <c r="DG46" s="225"/>
      <c r="DH46" s="225"/>
      <c r="DI46" s="225"/>
      <c r="DJ46" s="225"/>
      <c r="DK46" s="225"/>
      <c r="DL46" s="225"/>
      <c r="DM46" s="225"/>
      <c r="DN46" s="225"/>
      <c r="DO46" s="225"/>
      <c r="DP46" s="225"/>
      <c r="DQ46" s="225"/>
      <c r="DR46" s="225"/>
      <c r="DS46" s="225"/>
      <c r="DT46" s="225"/>
      <c r="DU46" s="225"/>
      <c r="DV46" s="225"/>
      <c r="DW46" s="225"/>
      <c r="DX46" s="225"/>
      <c r="DY46" s="225"/>
      <c r="DZ46" s="225"/>
      <c r="EA46" s="225"/>
      <c r="EB46" s="225"/>
      <c r="EC46" s="225"/>
      <c r="ED46" s="225"/>
      <c r="EE46" s="225"/>
      <c r="EF46" s="225"/>
      <c r="EG46" s="225"/>
      <c r="EH46" s="225"/>
      <c r="EI46" s="225"/>
      <c r="EJ46" s="225"/>
      <c r="EK46" s="225"/>
      <c r="EL46" s="225"/>
      <c r="EM46" s="225"/>
      <c r="EN46" s="225"/>
      <c r="EO46" s="225"/>
      <c r="EP46" s="225"/>
      <c r="EQ46" s="225"/>
      <c r="ER46" s="225"/>
      <c r="ES46" s="225"/>
      <c r="ET46" s="225"/>
      <c r="EU46" s="225"/>
      <c r="EV46" s="225"/>
      <c r="EW46" s="225"/>
      <c r="EX46" s="225"/>
      <c r="EY46" s="225"/>
      <c r="EZ46" s="225"/>
      <c r="FA46" s="225"/>
      <c r="FB46" s="225"/>
      <c r="FC46" s="225"/>
      <c r="FD46" s="225"/>
      <c r="FE46" s="225"/>
      <c r="FF46" s="225"/>
      <c r="FG46" s="225"/>
      <c r="FH46" s="225"/>
      <c r="FI46" s="225"/>
      <c r="FJ46" s="225"/>
      <c r="FK46" s="225"/>
      <c r="FL46" s="225"/>
      <c r="FM46" s="225"/>
      <c r="FN46" s="225"/>
      <c r="FO46" s="225"/>
      <c r="FP46" s="225"/>
      <c r="FQ46" s="225"/>
      <c r="FR46" s="225"/>
      <c r="FS46" s="225"/>
      <c r="FT46" s="225"/>
      <c r="FU46" s="225"/>
      <c r="FV46" s="225"/>
      <c r="FW46" s="225"/>
      <c r="FX46" s="225"/>
      <c r="FY46" s="225"/>
      <c r="FZ46" s="225"/>
      <c r="GA46" s="225"/>
      <c r="GB46" s="225"/>
      <c r="GC46" s="225"/>
      <c r="GD46" s="225"/>
      <c r="GE46" s="225"/>
      <c r="GF46" s="225"/>
      <c r="GG46" s="225"/>
      <c r="GH46" s="225"/>
      <c r="GI46" s="225"/>
      <c r="GJ46" s="225"/>
      <c r="GK46" s="225"/>
      <c r="GL46" s="225"/>
      <c r="GM46" s="225"/>
      <c r="GN46" s="225"/>
      <c r="GO46" s="225"/>
      <c r="GP46" s="225"/>
      <c r="GQ46" s="225"/>
      <c r="GR46" s="225"/>
      <c r="GS46" s="225"/>
      <c r="GT46" s="225"/>
      <c r="GU46" s="225"/>
      <c r="GV46" s="225"/>
      <c r="GW46" s="225"/>
      <c r="GX46" s="225"/>
      <c r="GY46" s="225"/>
      <c r="GZ46" s="225"/>
      <c r="HA46" s="225"/>
      <c r="HB46" s="225"/>
      <c r="HC46" s="225"/>
      <c r="HD46" s="225"/>
      <c r="HE46" s="225"/>
      <c r="HF46" s="225"/>
      <c r="HG46" s="225"/>
      <c r="HH46" s="225"/>
      <c r="HI46" s="225"/>
      <c r="HJ46" s="225"/>
      <c r="HK46" s="225"/>
      <c r="HL46" s="225"/>
      <c r="HM46" s="225"/>
      <c r="HN46" s="225"/>
      <c r="HO46" s="225"/>
      <c r="HP46" s="225"/>
      <c r="HQ46" s="225"/>
      <c r="HR46" s="225"/>
      <c r="HS46" s="225"/>
      <c r="HT46" s="225"/>
      <c r="HU46" s="225"/>
      <c r="HV46" s="225"/>
      <c r="HW46" s="225"/>
      <c r="HX46" s="225"/>
      <c r="HY46" s="225"/>
      <c r="HZ46" s="225"/>
      <c r="IA46" s="225"/>
      <c r="IB46" s="225"/>
      <c r="IC46" s="225"/>
      <c r="ID46" s="225"/>
      <c r="IE46" s="225"/>
      <c r="IF46" s="225"/>
      <c r="IG46" s="225"/>
      <c r="IH46" s="225"/>
      <c r="II46" s="225"/>
      <c r="IJ46" s="225"/>
      <c r="IK46" s="225"/>
      <c r="IL46" s="225"/>
      <c r="IM46" s="225"/>
      <c r="IN46" s="225"/>
      <c r="IO46" s="225"/>
      <c r="IP46" s="225"/>
      <c r="IQ46" s="225"/>
      <c r="IR46" s="225"/>
    </row>
    <row r="47" spans="1:252" ht="45" x14ac:dyDescent="0.25">
      <c r="B47" s="248" t="s">
        <v>209</v>
      </c>
      <c r="C47" s="249" t="s">
        <v>210</v>
      </c>
      <c r="D47" s="250" t="s">
        <v>211</v>
      </c>
      <c r="E47" s="367"/>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225"/>
      <c r="CI47" s="225"/>
      <c r="CJ47" s="225"/>
      <c r="CK47" s="225"/>
      <c r="CL47" s="225"/>
      <c r="CM47" s="225"/>
      <c r="CN47" s="225"/>
      <c r="CO47" s="225"/>
      <c r="CP47" s="225"/>
      <c r="CQ47" s="225"/>
      <c r="CR47" s="225"/>
      <c r="CS47" s="225"/>
      <c r="CT47" s="225"/>
      <c r="CU47" s="225"/>
      <c r="CV47" s="225"/>
      <c r="CW47" s="225"/>
      <c r="CX47" s="225"/>
      <c r="CY47" s="225"/>
      <c r="CZ47" s="225"/>
      <c r="DA47" s="225"/>
      <c r="DB47" s="225"/>
      <c r="DC47" s="225"/>
      <c r="DD47" s="225"/>
      <c r="DE47" s="225"/>
      <c r="DF47" s="225"/>
      <c r="DG47" s="225"/>
      <c r="DH47" s="225"/>
      <c r="DI47" s="225"/>
      <c r="DJ47" s="225"/>
      <c r="DK47" s="225"/>
      <c r="DL47" s="225"/>
      <c r="DM47" s="225"/>
      <c r="DN47" s="225"/>
      <c r="DO47" s="225"/>
      <c r="DP47" s="225"/>
      <c r="DQ47" s="225"/>
      <c r="DR47" s="225"/>
      <c r="DS47" s="225"/>
      <c r="DT47" s="225"/>
      <c r="DU47" s="225"/>
      <c r="DV47" s="225"/>
      <c r="DW47" s="225"/>
      <c r="DX47" s="225"/>
      <c r="DY47" s="225"/>
      <c r="DZ47" s="225"/>
      <c r="EA47" s="225"/>
      <c r="EB47" s="225"/>
      <c r="EC47" s="225"/>
      <c r="ED47" s="225"/>
      <c r="EE47" s="225"/>
      <c r="EF47" s="225"/>
      <c r="EG47" s="225"/>
      <c r="EH47" s="225"/>
      <c r="EI47" s="225"/>
      <c r="EJ47" s="225"/>
      <c r="EK47" s="225"/>
      <c r="EL47" s="225"/>
      <c r="EM47" s="225"/>
      <c r="EN47" s="225"/>
      <c r="EO47" s="225"/>
      <c r="EP47" s="225"/>
      <c r="EQ47" s="225"/>
      <c r="ER47" s="225"/>
      <c r="ES47" s="225"/>
      <c r="ET47" s="225"/>
      <c r="EU47" s="225"/>
      <c r="EV47" s="225"/>
      <c r="EW47" s="225"/>
      <c r="EX47" s="225"/>
      <c r="EY47" s="225"/>
      <c r="EZ47" s="225"/>
      <c r="FA47" s="225"/>
      <c r="FB47" s="225"/>
      <c r="FC47" s="225"/>
      <c r="FD47" s="225"/>
      <c r="FE47" s="225"/>
      <c r="FF47" s="225"/>
      <c r="FG47" s="225"/>
      <c r="FH47" s="225"/>
      <c r="FI47" s="225"/>
      <c r="FJ47" s="225"/>
      <c r="FK47" s="225"/>
      <c r="FL47" s="225"/>
      <c r="FM47" s="225"/>
      <c r="FN47" s="225"/>
      <c r="FO47" s="225"/>
      <c r="FP47" s="225"/>
      <c r="FQ47" s="225"/>
      <c r="FR47" s="225"/>
      <c r="FS47" s="225"/>
      <c r="FT47" s="225"/>
      <c r="FU47" s="225"/>
      <c r="FV47" s="225"/>
      <c r="FW47" s="225"/>
      <c r="FX47" s="225"/>
      <c r="FY47" s="225"/>
      <c r="FZ47" s="225"/>
      <c r="GA47" s="225"/>
      <c r="GB47" s="225"/>
      <c r="GC47" s="225"/>
      <c r="GD47" s="225"/>
      <c r="GE47" s="225"/>
      <c r="GF47" s="225"/>
      <c r="GG47" s="225"/>
      <c r="GH47" s="225"/>
      <c r="GI47" s="225"/>
      <c r="GJ47" s="225"/>
      <c r="GK47" s="225"/>
      <c r="GL47" s="225"/>
      <c r="GM47" s="225"/>
      <c r="GN47" s="225"/>
      <c r="GO47" s="225"/>
      <c r="GP47" s="225"/>
      <c r="GQ47" s="225"/>
      <c r="GR47" s="225"/>
      <c r="GS47" s="225"/>
      <c r="GT47" s="225"/>
      <c r="GU47" s="225"/>
      <c r="GV47" s="225"/>
      <c r="GW47" s="225"/>
      <c r="GX47" s="225"/>
      <c r="GY47" s="225"/>
      <c r="GZ47" s="225"/>
      <c r="HA47" s="225"/>
      <c r="HB47" s="225"/>
      <c r="HC47" s="225"/>
      <c r="HD47" s="225"/>
      <c r="HE47" s="225"/>
      <c r="HF47" s="225"/>
      <c r="HG47" s="225"/>
      <c r="HH47" s="225"/>
      <c r="HI47" s="225"/>
      <c r="HJ47" s="225"/>
      <c r="HK47" s="225"/>
      <c r="HL47" s="225"/>
      <c r="HM47" s="225"/>
      <c r="HN47" s="225"/>
      <c r="HO47" s="225"/>
      <c r="HP47" s="225"/>
      <c r="HQ47" s="225"/>
      <c r="HR47" s="225"/>
      <c r="HS47" s="225"/>
      <c r="HT47" s="225"/>
      <c r="HU47" s="225"/>
      <c r="HV47" s="225"/>
      <c r="HW47" s="225"/>
      <c r="HX47" s="225"/>
      <c r="HY47" s="225"/>
      <c r="HZ47" s="225"/>
      <c r="IA47" s="225"/>
      <c r="IB47" s="225"/>
      <c r="IC47" s="225"/>
      <c r="ID47" s="225"/>
      <c r="IE47" s="225"/>
      <c r="IF47" s="225"/>
      <c r="IG47" s="225"/>
      <c r="IH47" s="225"/>
      <c r="II47" s="225"/>
      <c r="IJ47" s="225"/>
      <c r="IK47" s="225"/>
      <c r="IL47" s="225"/>
      <c r="IM47" s="225"/>
      <c r="IN47" s="225"/>
      <c r="IO47" s="225"/>
      <c r="IP47" s="225"/>
      <c r="IQ47" s="225"/>
      <c r="IR47" s="225"/>
    </row>
    <row r="48" spans="1:252" ht="45" x14ac:dyDescent="0.25">
      <c r="B48" s="248" t="s">
        <v>212</v>
      </c>
      <c r="C48" s="249" t="s">
        <v>213</v>
      </c>
      <c r="D48" s="250" t="s">
        <v>211</v>
      </c>
      <c r="E48" s="367"/>
      <c r="BI48" s="225"/>
      <c r="BJ48" s="225"/>
      <c r="BK48" s="225"/>
      <c r="BL48" s="225"/>
      <c r="BM48" s="225"/>
      <c r="BN48" s="225"/>
      <c r="BO48" s="225"/>
      <c r="BP48" s="225"/>
      <c r="BQ48" s="225"/>
      <c r="BR48" s="225"/>
      <c r="BS48" s="225"/>
      <c r="BT48" s="225"/>
      <c r="BU48" s="225"/>
      <c r="BV48" s="225"/>
      <c r="BW48" s="225"/>
      <c r="BX48" s="225"/>
      <c r="BY48" s="225"/>
      <c r="BZ48" s="225"/>
      <c r="CA48" s="225"/>
      <c r="CB48" s="225"/>
      <c r="CC48" s="225"/>
      <c r="CD48" s="225"/>
      <c r="CE48" s="225"/>
      <c r="CF48" s="225"/>
      <c r="CG48" s="225"/>
      <c r="CH48" s="225"/>
      <c r="CI48" s="225"/>
      <c r="CJ48" s="225"/>
      <c r="CK48" s="225"/>
      <c r="CL48" s="225"/>
      <c r="CM48" s="225"/>
      <c r="CN48" s="225"/>
      <c r="CO48" s="225"/>
      <c r="CP48" s="225"/>
      <c r="CQ48" s="225"/>
      <c r="CR48" s="225"/>
      <c r="CS48" s="225"/>
      <c r="CT48" s="225"/>
      <c r="CU48" s="225"/>
      <c r="CV48" s="225"/>
      <c r="CW48" s="225"/>
      <c r="CX48" s="225"/>
      <c r="CY48" s="225"/>
      <c r="CZ48" s="225"/>
      <c r="DA48" s="225"/>
      <c r="DB48" s="225"/>
      <c r="DC48" s="225"/>
      <c r="DD48" s="225"/>
      <c r="DE48" s="225"/>
      <c r="DF48" s="225"/>
      <c r="DG48" s="225"/>
      <c r="DH48" s="225"/>
      <c r="DI48" s="225"/>
      <c r="DJ48" s="225"/>
      <c r="DK48" s="225"/>
      <c r="DL48" s="225"/>
      <c r="DM48" s="225"/>
      <c r="DN48" s="225"/>
      <c r="DO48" s="225"/>
      <c r="DP48" s="225"/>
      <c r="DQ48" s="225"/>
      <c r="DR48" s="225"/>
      <c r="DS48" s="225"/>
      <c r="DT48" s="225"/>
      <c r="DU48" s="225"/>
      <c r="DV48" s="225"/>
      <c r="DW48" s="225"/>
      <c r="DX48" s="225"/>
      <c r="DY48" s="225"/>
      <c r="DZ48" s="225"/>
      <c r="EA48" s="225"/>
      <c r="EB48" s="225"/>
      <c r="EC48" s="225"/>
      <c r="ED48" s="225"/>
      <c r="EE48" s="225"/>
      <c r="EF48" s="225"/>
      <c r="EG48" s="225"/>
      <c r="EH48" s="225"/>
      <c r="EI48" s="225"/>
      <c r="EJ48" s="225"/>
      <c r="EK48" s="225"/>
      <c r="EL48" s="225"/>
      <c r="EM48" s="225"/>
      <c r="EN48" s="225"/>
      <c r="EO48" s="225"/>
      <c r="EP48" s="225"/>
      <c r="EQ48" s="225"/>
      <c r="ER48" s="225"/>
      <c r="ES48" s="225"/>
      <c r="ET48" s="225"/>
      <c r="EU48" s="225"/>
      <c r="EV48" s="225"/>
      <c r="EW48" s="225"/>
      <c r="EX48" s="225"/>
      <c r="EY48" s="225"/>
      <c r="EZ48" s="225"/>
      <c r="FA48" s="225"/>
      <c r="FB48" s="225"/>
      <c r="FC48" s="225"/>
      <c r="FD48" s="225"/>
      <c r="FE48" s="225"/>
      <c r="FF48" s="225"/>
      <c r="FG48" s="225"/>
      <c r="FH48" s="225"/>
      <c r="FI48" s="225"/>
      <c r="FJ48" s="225"/>
      <c r="FK48" s="225"/>
      <c r="FL48" s="225"/>
      <c r="FM48" s="225"/>
      <c r="FN48" s="225"/>
      <c r="FO48" s="225"/>
      <c r="FP48" s="225"/>
      <c r="FQ48" s="225"/>
      <c r="FR48" s="225"/>
      <c r="FS48" s="225"/>
      <c r="FT48" s="225"/>
      <c r="FU48" s="225"/>
      <c r="FV48" s="225"/>
      <c r="FW48" s="225"/>
      <c r="FX48" s="225"/>
      <c r="FY48" s="225"/>
      <c r="FZ48" s="225"/>
      <c r="GA48" s="225"/>
      <c r="GB48" s="225"/>
      <c r="GC48" s="225"/>
      <c r="GD48" s="225"/>
      <c r="GE48" s="225"/>
      <c r="GF48" s="225"/>
      <c r="GG48" s="225"/>
      <c r="GH48" s="225"/>
      <c r="GI48" s="225"/>
      <c r="GJ48" s="225"/>
      <c r="GK48" s="225"/>
      <c r="GL48" s="225"/>
      <c r="GM48" s="225"/>
      <c r="GN48" s="225"/>
      <c r="GO48" s="225"/>
      <c r="GP48" s="225"/>
      <c r="GQ48" s="225"/>
      <c r="GR48" s="225"/>
      <c r="GS48" s="225"/>
      <c r="GT48" s="225"/>
      <c r="GU48" s="225"/>
      <c r="GV48" s="225"/>
      <c r="GW48" s="225"/>
      <c r="GX48" s="225"/>
      <c r="GY48" s="225"/>
      <c r="GZ48" s="225"/>
      <c r="HA48" s="225"/>
      <c r="HB48" s="225"/>
      <c r="HC48" s="225"/>
      <c r="HD48" s="225"/>
      <c r="HE48" s="225"/>
      <c r="HF48" s="225"/>
      <c r="HG48" s="225"/>
      <c r="HH48" s="225"/>
      <c r="HI48" s="225"/>
      <c r="HJ48" s="225"/>
      <c r="HK48" s="225"/>
      <c r="HL48" s="225"/>
      <c r="HM48" s="225"/>
      <c r="HN48" s="225"/>
      <c r="HO48" s="225"/>
      <c r="HP48" s="225"/>
      <c r="HQ48" s="225"/>
      <c r="HR48" s="225"/>
      <c r="HS48" s="225"/>
      <c r="HT48" s="225"/>
      <c r="HU48" s="225"/>
      <c r="HV48" s="225"/>
      <c r="HW48" s="225"/>
      <c r="HX48" s="225"/>
      <c r="HY48" s="225"/>
      <c r="HZ48" s="225"/>
      <c r="IA48" s="225"/>
      <c r="IB48" s="225"/>
      <c r="IC48" s="225"/>
      <c r="ID48" s="225"/>
      <c r="IE48" s="225"/>
      <c r="IF48" s="225"/>
      <c r="IG48" s="225"/>
      <c r="IH48" s="225"/>
      <c r="II48" s="225"/>
      <c r="IJ48" s="225"/>
      <c r="IK48" s="225"/>
      <c r="IL48" s="225"/>
      <c r="IM48" s="225"/>
      <c r="IN48" s="225"/>
      <c r="IO48" s="225"/>
      <c r="IP48" s="225"/>
      <c r="IQ48" s="225"/>
      <c r="IR48" s="225"/>
    </row>
    <row r="49" spans="1:252" ht="45" x14ac:dyDescent="0.25">
      <c r="B49" s="248" t="s">
        <v>214</v>
      </c>
      <c r="C49" s="249" t="s">
        <v>215</v>
      </c>
      <c r="D49" s="250" t="s">
        <v>211</v>
      </c>
      <c r="E49" s="367"/>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225"/>
      <c r="CN49" s="225"/>
      <c r="CO49" s="225"/>
      <c r="CP49" s="225"/>
      <c r="CQ49" s="225"/>
      <c r="CR49" s="225"/>
      <c r="CS49" s="225"/>
      <c r="CT49" s="225"/>
      <c r="CU49" s="225"/>
      <c r="CV49" s="225"/>
      <c r="CW49" s="225"/>
      <c r="CX49" s="225"/>
      <c r="CY49" s="225"/>
      <c r="CZ49" s="225"/>
      <c r="DA49" s="225"/>
      <c r="DB49" s="225"/>
      <c r="DC49" s="225"/>
      <c r="DD49" s="225"/>
      <c r="DE49" s="225"/>
      <c r="DF49" s="225"/>
      <c r="DG49" s="225"/>
      <c r="DH49" s="225"/>
      <c r="DI49" s="225"/>
      <c r="DJ49" s="225"/>
      <c r="DK49" s="225"/>
      <c r="DL49" s="225"/>
      <c r="DM49" s="225"/>
      <c r="DN49" s="225"/>
      <c r="DO49" s="225"/>
      <c r="DP49" s="225"/>
      <c r="DQ49" s="225"/>
      <c r="DR49" s="225"/>
      <c r="DS49" s="225"/>
      <c r="DT49" s="225"/>
      <c r="DU49" s="225"/>
      <c r="DV49" s="225"/>
      <c r="DW49" s="225"/>
      <c r="DX49" s="225"/>
      <c r="DY49" s="225"/>
      <c r="DZ49" s="225"/>
      <c r="EA49" s="225"/>
      <c r="EB49" s="225"/>
      <c r="EC49" s="225"/>
      <c r="ED49" s="225"/>
      <c r="EE49" s="225"/>
      <c r="EF49" s="225"/>
      <c r="EG49" s="225"/>
      <c r="EH49" s="225"/>
      <c r="EI49" s="225"/>
      <c r="EJ49" s="225"/>
      <c r="EK49" s="225"/>
      <c r="EL49" s="225"/>
      <c r="EM49" s="225"/>
      <c r="EN49" s="225"/>
      <c r="EO49" s="225"/>
      <c r="EP49" s="225"/>
      <c r="EQ49" s="225"/>
      <c r="ER49" s="225"/>
      <c r="ES49" s="225"/>
      <c r="ET49" s="225"/>
      <c r="EU49" s="225"/>
      <c r="EV49" s="225"/>
      <c r="EW49" s="225"/>
      <c r="EX49" s="225"/>
      <c r="EY49" s="225"/>
      <c r="EZ49" s="225"/>
      <c r="FA49" s="225"/>
      <c r="FB49" s="225"/>
      <c r="FC49" s="225"/>
      <c r="FD49" s="225"/>
      <c r="FE49" s="225"/>
      <c r="FF49" s="225"/>
      <c r="FG49" s="225"/>
      <c r="FH49" s="225"/>
      <c r="FI49" s="225"/>
      <c r="FJ49" s="225"/>
      <c r="FK49" s="225"/>
      <c r="FL49" s="225"/>
      <c r="FM49" s="225"/>
      <c r="FN49" s="225"/>
      <c r="FO49" s="225"/>
      <c r="FP49" s="225"/>
      <c r="FQ49" s="225"/>
      <c r="FR49" s="225"/>
      <c r="FS49" s="225"/>
      <c r="FT49" s="225"/>
      <c r="FU49" s="225"/>
      <c r="FV49" s="225"/>
      <c r="FW49" s="225"/>
      <c r="FX49" s="225"/>
      <c r="FY49" s="225"/>
      <c r="FZ49" s="225"/>
      <c r="GA49" s="225"/>
      <c r="GB49" s="225"/>
      <c r="GC49" s="225"/>
      <c r="GD49" s="225"/>
      <c r="GE49" s="225"/>
      <c r="GF49" s="225"/>
      <c r="GG49" s="225"/>
      <c r="GH49" s="225"/>
      <c r="GI49" s="225"/>
      <c r="GJ49" s="225"/>
      <c r="GK49" s="225"/>
      <c r="GL49" s="225"/>
      <c r="GM49" s="225"/>
      <c r="GN49" s="225"/>
      <c r="GO49" s="225"/>
      <c r="GP49" s="225"/>
      <c r="GQ49" s="225"/>
      <c r="GR49" s="225"/>
      <c r="GS49" s="225"/>
      <c r="GT49" s="225"/>
      <c r="GU49" s="225"/>
      <c r="GV49" s="225"/>
      <c r="GW49" s="225"/>
      <c r="GX49" s="225"/>
      <c r="GY49" s="225"/>
      <c r="GZ49" s="225"/>
      <c r="HA49" s="225"/>
      <c r="HB49" s="225"/>
      <c r="HC49" s="225"/>
      <c r="HD49" s="225"/>
      <c r="HE49" s="225"/>
      <c r="HF49" s="225"/>
      <c r="HG49" s="225"/>
      <c r="HH49" s="225"/>
      <c r="HI49" s="225"/>
      <c r="HJ49" s="225"/>
      <c r="HK49" s="225"/>
      <c r="HL49" s="225"/>
      <c r="HM49" s="225"/>
      <c r="HN49" s="225"/>
      <c r="HO49" s="225"/>
      <c r="HP49" s="225"/>
      <c r="HQ49" s="225"/>
      <c r="HR49" s="225"/>
      <c r="HS49" s="225"/>
      <c r="HT49" s="225"/>
      <c r="HU49" s="225"/>
      <c r="HV49" s="225"/>
      <c r="HW49" s="225"/>
      <c r="HX49" s="225"/>
      <c r="HY49" s="225"/>
      <c r="HZ49" s="225"/>
      <c r="IA49" s="225"/>
      <c r="IB49" s="225"/>
      <c r="IC49" s="225"/>
      <c r="ID49" s="225"/>
      <c r="IE49" s="225"/>
      <c r="IF49" s="225"/>
      <c r="IG49" s="225"/>
      <c r="IH49" s="225"/>
      <c r="II49" s="225"/>
      <c r="IJ49" s="225"/>
      <c r="IK49" s="225"/>
      <c r="IL49" s="225"/>
      <c r="IM49" s="225"/>
      <c r="IN49" s="225"/>
      <c r="IO49" s="225"/>
      <c r="IP49" s="225"/>
      <c r="IQ49" s="225"/>
      <c r="IR49" s="225"/>
    </row>
    <row r="50" spans="1:252" ht="45" x14ac:dyDescent="0.25">
      <c r="B50" s="248" t="s">
        <v>216</v>
      </c>
      <c r="C50" s="249" t="s">
        <v>217</v>
      </c>
      <c r="D50" s="250" t="s">
        <v>218</v>
      </c>
      <c r="E50" s="367"/>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5"/>
      <c r="DW50" s="225"/>
      <c r="DX50" s="225"/>
      <c r="DY50" s="225"/>
      <c r="DZ50" s="225"/>
      <c r="EA50" s="225"/>
      <c r="EB50" s="225"/>
      <c r="EC50" s="225"/>
      <c r="ED50" s="225"/>
      <c r="EE50" s="225"/>
      <c r="EF50" s="225"/>
      <c r="EG50" s="225"/>
      <c r="EH50" s="225"/>
      <c r="EI50" s="225"/>
      <c r="EJ50" s="225"/>
      <c r="EK50" s="225"/>
      <c r="EL50" s="225"/>
      <c r="EM50" s="225"/>
      <c r="EN50" s="225"/>
      <c r="EO50" s="225"/>
      <c r="EP50" s="225"/>
      <c r="EQ50" s="225"/>
      <c r="ER50" s="225"/>
      <c r="ES50" s="225"/>
      <c r="ET50" s="225"/>
      <c r="EU50" s="225"/>
      <c r="EV50" s="225"/>
      <c r="EW50" s="225"/>
      <c r="EX50" s="225"/>
      <c r="EY50" s="225"/>
      <c r="EZ50" s="225"/>
      <c r="FA50" s="225"/>
      <c r="FB50" s="225"/>
      <c r="FC50" s="225"/>
      <c r="FD50" s="225"/>
      <c r="FE50" s="225"/>
      <c r="FF50" s="225"/>
      <c r="FG50" s="225"/>
      <c r="FH50" s="225"/>
      <c r="FI50" s="225"/>
      <c r="FJ50" s="225"/>
      <c r="FK50" s="225"/>
      <c r="FL50" s="225"/>
      <c r="FM50" s="225"/>
      <c r="FN50" s="225"/>
      <c r="FO50" s="225"/>
      <c r="FP50" s="225"/>
      <c r="FQ50" s="225"/>
      <c r="FR50" s="225"/>
      <c r="FS50" s="225"/>
      <c r="FT50" s="225"/>
      <c r="FU50" s="225"/>
      <c r="FV50" s="225"/>
      <c r="FW50" s="225"/>
      <c r="FX50" s="225"/>
      <c r="FY50" s="225"/>
      <c r="FZ50" s="225"/>
      <c r="GA50" s="225"/>
      <c r="GB50" s="225"/>
      <c r="GC50" s="225"/>
      <c r="GD50" s="225"/>
      <c r="GE50" s="225"/>
      <c r="GF50" s="225"/>
      <c r="GG50" s="225"/>
      <c r="GH50" s="225"/>
      <c r="GI50" s="225"/>
      <c r="GJ50" s="225"/>
      <c r="GK50" s="225"/>
      <c r="GL50" s="225"/>
      <c r="GM50" s="225"/>
      <c r="GN50" s="225"/>
      <c r="GO50" s="225"/>
      <c r="GP50" s="225"/>
      <c r="GQ50" s="225"/>
      <c r="GR50" s="225"/>
      <c r="GS50" s="225"/>
      <c r="GT50" s="225"/>
      <c r="GU50" s="225"/>
      <c r="GV50" s="225"/>
      <c r="GW50" s="225"/>
      <c r="GX50" s="225"/>
      <c r="GY50" s="225"/>
      <c r="GZ50" s="225"/>
      <c r="HA50" s="225"/>
      <c r="HB50" s="225"/>
      <c r="HC50" s="225"/>
      <c r="HD50" s="225"/>
      <c r="HE50" s="225"/>
      <c r="HF50" s="225"/>
      <c r="HG50" s="225"/>
      <c r="HH50" s="225"/>
      <c r="HI50" s="225"/>
      <c r="HJ50" s="225"/>
      <c r="HK50" s="225"/>
      <c r="HL50" s="225"/>
      <c r="HM50" s="225"/>
      <c r="HN50" s="225"/>
      <c r="HO50" s="225"/>
      <c r="HP50" s="225"/>
      <c r="HQ50" s="225"/>
      <c r="HR50" s="225"/>
      <c r="HS50" s="225"/>
      <c r="HT50" s="225"/>
      <c r="HU50" s="225"/>
      <c r="HV50" s="225"/>
      <c r="HW50" s="225"/>
      <c r="HX50" s="225"/>
      <c r="HY50" s="225"/>
      <c r="HZ50" s="225"/>
      <c r="IA50" s="225"/>
      <c r="IB50" s="225"/>
      <c r="IC50" s="225"/>
      <c r="ID50" s="225"/>
      <c r="IE50" s="225"/>
      <c r="IF50" s="225"/>
      <c r="IG50" s="225"/>
      <c r="IH50" s="225"/>
      <c r="II50" s="225"/>
      <c r="IJ50" s="225"/>
      <c r="IK50" s="225"/>
      <c r="IL50" s="225"/>
      <c r="IM50" s="225"/>
      <c r="IN50" s="225"/>
      <c r="IO50" s="225"/>
      <c r="IP50" s="225"/>
      <c r="IQ50" s="225"/>
      <c r="IR50" s="225"/>
    </row>
    <row r="51" spans="1:252" ht="45" x14ac:dyDescent="0.25">
      <c r="B51" s="248" t="s">
        <v>219</v>
      </c>
      <c r="C51" s="249" t="s">
        <v>217</v>
      </c>
      <c r="D51" s="250" t="s">
        <v>218</v>
      </c>
      <c r="E51" s="367"/>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c r="DL51" s="225"/>
      <c r="DM51" s="225"/>
      <c r="DN51" s="225"/>
      <c r="DO51" s="225"/>
      <c r="DP51" s="225"/>
      <c r="DQ51" s="225"/>
      <c r="DR51" s="225"/>
      <c r="DS51" s="225"/>
      <c r="DT51" s="225"/>
      <c r="DU51" s="225"/>
      <c r="DV51" s="225"/>
      <c r="DW51" s="225"/>
      <c r="DX51" s="225"/>
      <c r="DY51" s="225"/>
      <c r="DZ51" s="225"/>
      <c r="EA51" s="225"/>
      <c r="EB51" s="225"/>
      <c r="EC51" s="225"/>
      <c r="ED51" s="225"/>
      <c r="EE51" s="225"/>
      <c r="EF51" s="225"/>
      <c r="EG51" s="225"/>
      <c r="EH51" s="225"/>
      <c r="EI51" s="225"/>
      <c r="EJ51" s="225"/>
      <c r="EK51" s="225"/>
      <c r="EL51" s="225"/>
      <c r="EM51" s="225"/>
      <c r="EN51" s="225"/>
      <c r="EO51" s="225"/>
      <c r="EP51" s="225"/>
      <c r="EQ51" s="225"/>
      <c r="ER51" s="225"/>
      <c r="ES51" s="225"/>
      <c r="ET51" s="225"/>
      <c r="EU51" s="225"/>
      <c r="EV51" s="225"/>
      <c r="EW51" s="225"/>
      <c r="EX51" s="225"/>
      <c r="EY51" s="225"/>
      <c r="EZ51" s="225"/>
      <c r="FA51" s="225"/>
      <c r="FB51" s="225"/>
      <c r="FC51" s="225"/>
      <c r="FD51" s="225"/>
      <c r="FE51" s="225"/>
      <c r="FF51" s="225"/>
      <c r="FG51" s="225"/>
      <c r="FH51" s="225"/>
      <c r="FI51" s="225"/>
      <c r="FJ51" s="225"/>
      <c r="FK51" s="225"/>
      <c r="FL51" s="225"/>
      <c r="FM51" s="225"/>
      <c r="FN51" s="225"/>
      <c r="FO51" s="225"/>
      <c r="FP51" s="225"/>
      <c r="FQ51" s="225"/>
      <c r="FR51" s="225"/>
      <c r="FS51" s="225"/>
      <c r="FT51" s="225"/>
      <c r="FU51" s="225"/>
      <c r="FV51" s="225"/>
      <c r="FW51" s="225"/>
      <c r="FX51" s="225"/>
      <c r="FY51" s="225"/>
      <c r="FZ51" s="225"/>
      <c r="GA51" s="225"/>
      <c r="GB51" s="225"/>
      <c r="GC51" s="225"/>
      <c r="GD51" s="225"/>
      <c r="GE51" s="225"/>
      <c r="GF51" s="225"/>
      <c r="GG51" s="225"/>
      <c r="GH51" s="225"/>
      <c r="GI51" s="225"/>
      <c r="GJ51" s="225"/>
      <c r="GK51" s="225"/>
      <c r="GL51" s="225"/>
      <c r="GM51" s="225"/>
      <c r="GN51" s="225"/>
      <c r="GO51" s="225"/>
      <c r="GP51" s="225"/>
      <c r="GQ51" s="225"/>
      <c r="GR51" s="225"/>
      <c r="GS51" s="225"/>
      <c r="GT51" s="225"/>
      <c r="GU51" s="225"/>
      <c r="GV51" s="225"/>
      <c r="GW51" s="225"/>
      <c r="GX51" s="225"/>
      <c r="GY51" s="225"/>
      <c r="GZ51" s="225"/>
      <c r="HA51" s="225"/>
      <c r="HB51" s="225"/>
      <c r="HC51" s="225"/>
      <c r="HD51" s="225"/>
      <c r="HE51" s="225"/>
      <c r="HF51" s="225"/>
      <c r="HG51" s="225"/>
      <c r="HH51" s="225"/>
      <c r="HI51" s="225"/>
      <c r="HJ51" s="225"/>
      <c r="HK51" s="225"/>
      <c r="HL51" s="225"/>
      <c r="HM51" s="225"/>
      <c r="HN51" s="225"/>
      <c r="HO51" s="225"/>
      <c r="HP51" s="225"/>
      <c r="HQ51" s="225"/>
      <c r="HR51" s="225"/>
      <c r="HS51" s="225"/>
      <c r="HT51" s="225"/>
      <c r="HU51" s="225"/>
      <c r="HV51" s="225"/>
      <c r="HW51" s="225"/>
      <c r="HX51" s="225"/>
      <c r="HY51" s="225"/>
      <c r="HZ51" s="225"/>
      <c r="IA51" s="225"/>
      <c r="IB51" s="225"/>
      <c r="IC51" s="225"/>
      <c r="ID51" s="225"/>
      <c r="IE51" s="225"/>
      <c r="IF51" s="225"/>
      <c r="IG51" s="225"/>
      <c r="IH51" s="225"/>
      <c r="II51" s="225"/>
      <c r="IJ51" s="225"/>
      <c r="IK51" s="225"/>
      <c r="IL51" s="225"/>
      <c r="IM51" s="225"/>
      <c r="IN51" s="225"/>
      <c r="IO51" s="225"/>
      <c r="IP51" s="225"/>
      <c r="IQ51" s="225"/>
      <c r="IR51" s="225"/>
    </row>
    <row r="52" spans="1:252" ht="30" x14ac:dyDescent="0.25">
      <c r="B52" s="248" t="s">
        <v>221</v>
      </c>
      <c r="C52" s="249" t="s">
        <v>111</v>
      </c>
      <c r="D52" s="250" t="s">
        <v>220</v>
      </c>
    </row>
    <row r="53" spans="1:252" s="2" customFormat="1" ht="16.5" thickBot="1" x14ac:dyDescent="0.3">
      <c r="A53" s="187"/>
      <c r="C53" s="226"/>
    </row>
    <row r="54" spans="1:252" ht="19.5" thickBot="1" x14ac:dyDescent="0.3">
      <c r="B54" s="481" t="s">
        <v>142</v>
      </c>
      <c r="C54" s="482"/>
      <c r="D54" s="483"/>
    </row>
    <row r="55" spans="1:252" ht="45.75" thickBot="1" x14ac:dyDescent="0.3">
      <c r="B55" s="381" t="s">
        <v>143</v>
      </c>
      <c r="C55" s="382" t="s">
        <v>22</v>
      </c>
      <c r="D55" s="383" t="s">
        <v>144</v>
      </c>
    </row>
    <row r="56" spans="1:252" ht="16.5" thickBot="1" x14ac:dyDescent="0.3">
      <c r="B56" s="1"/>
      <c r="C56" s="226"/>
      <c r="D56" s="1"/>
    </row>
    <row r="57" spans="1:252" ht="19.5" thickBot="1" x14ac:dyDescent="0.3">
      <c r="B57" s="481" t="s">
        <v>145</v>
      </c>
      <c r="C57" s="482"/>
      <c r="D57" s="483"/>
      <c r="E57" s="2" t="s">
        <v>141</v>
      </c>
    </row>
    <row r="58" spans="1:252" ht="45.75" thickBot="1" x14ac:dyDescent="0.3">
      <c r="B58" s="381" t="s">
        <v>146</v>
      </c>
      <c r="C58" s="382" t="s">
        <v>22</v>
      </c>
      <c r="D58" s="383" t="s">
        <v>147</v>
      </c>
    </row>
    <row r="59" spans="1:252" ht="16.5" thickBot="1" x14ac:dyDescent="0.3">
      <c r="B59" s="2"/>
      <c r="C59" s="226"/>
      <c r="D59" s="2"/>
    </row>
    <row r="60" spans="1:252" s="2" customFormat="1" ht="19.5" thickBot="1" x14ac:dyDescent="0.3">
      <c r="A60" s="187"/>
      <c r="B60" s="478" t="s">
        <v>238</v>
      </c>
      <c r="C60" s="479"/>
      <c r="D60" s="480"/>
      <c r="F60" s="380"/>
    </row>
    <row r="61" spans="1:252" ht="16.5" thickBot="1" x14ac:dyDescent="0.3">
      <c r="B61" s="381" t="s">
        <v>239</v>
      </c>
      <c r="C61" s="382"/>
      <c r="D61" s="383"/>
    </row>
    <row r="62" spans="1:252" ht="16.5" thickBot="1" x14ac:dyDescent="0.3">
      <c r="B62" s="1"/>
      <c r="C62" s="226"/>
      <c r="D62" s="1"/>
    </row>
    <row r="63" spans="1:252" ht="19.5" thickBot="1" x14ac:dyDescent="0.3">
      <c r="B63" s="478" t="s">
        <v>240</v>
      </c>
      <c r="C63" s="479"/>
      <c r="D63" s="480"/>
    </row>
    <row r="64" spans="1:252" ht="16.5" thickBot="1" x14ac:dyDescent="0.3">
      <c r="B64" s="381" t="s">
        <v>239</v>
      </c>
      <c r="C64" s="382"/>
      <c r="D64" s="383"/>
      <c r="F64" s="380"/>
    </row>
    <row r="65" spans="1:6" x14ac:dyDescent="0.25">
      <c r="B65" s="2"/>
      <c r="C65" s="226"/>
      <c r="D65" s="2"/>
      <c r="F65" s="380"/>
    </row>
    <row r="66" spans="1:6" s="2" customFormat="1" x14ac:dyDescent="0.25">
      <c r="A66" s="187"/>
      <c r="C66" s="226"/>
    </row>
    <row r="67" spans="1:6" s="2" customFormat="1" x14ac:dyDescent="0.25">
      <c r="A67" s="187"/>
      <c r="C67" s="226"/>
    </row>
    <row r="68" spans="1:6" s="2" customFormat="1" x14ac:dyDescent="0.25">
      <c r="A68" s="187"/>
      <c r="C68" s="226"/>
    </row>
    <row r="69" spans="1:6" s="2" customFormat="1" x14ac:dyDescent="0.25">
      <c r="A69" s="187"/>
      <c r="C69" s="226"/>
    </row>
    <row r="70" spans="1:6" s="2" customFormat="1" x14ac:dyDescent="0.25">
      <c r="A70" s="187"/>
      <c r="C70" s="226"/>
    </row>
    <row r="71" spans="1:6" s="2" customFormat="1" x14ac:dyDescent="0.25">
      <c r="A71" s="187"/>
      <c r="C71" s="226"/>
    </row>
    <row r="72" spans="1:6" s="2" customFormat="1" x14ac:dyDescent="0.25">
      <c r="A72" s="187"/>
      <c r="C72" s="226"/>
    </row>
    <row r="73" spans="1:6" s="2" customFormat="1" x14ac:dyDescent="0.25">
      <c r="A73" s="187"/>
      <c r="C73" s="226"/>
    </row>
    <row r="74" spans="1:6" s="2" customFormat="1" x14ac:dyDescent="0.25">
      <c r="A74" s="187"/>
      <c r="C74" s="226"/>
    </row>
    <row r="75" spans="1:6" s="2" customFormat="1" x14ac:dyDescent="0.25">
      <c r="A75" s="187"/>
      <c r="C75" s="226"/>
    </row>
    <row r="76" spans="1:6" s="2" customFormat="1" x14ac:dyDescent="0.25">
      <c r="A76" s="187"/>
      <c r="C76" s="226"/>
    </row>
    <row r="77" spans="1:6" s="2" customFormat="1" x14ac:dyDescent="0.25">
      <c r="A77" s="187"/>
      <c r="C77" s="226"/>
    </row>
    <row r="78" spans="1:6" s="2" customFormat="1" x14ac:dyDescent="0.25">
      <c r="A78" s="187"/>
      <c r="C78" s="226"/>
    </row>
    <row r="79" spans="1:6" s="2" customFormat="1" x14ac:dyDescent="0.25">
      <c r="A79" s="187"/>
      <c r="C79" s="226"/>
    </row>
    <row r="80" spans="1:6" s="2" customFormat="1" x14ac:dyDescent="0.25">
      <c r="A80" s="187"/>
      <c r="C80" s="226"/>
    </row>
    <row r="81" spans="1:3" s="2" customFormat="1" x14ac:dyDescent="0.25">
      <c r="A81" s="187"/>
      <c r="C81" s="226"/>
    </row>
    <row r="82" spans="1:3" s="2" customFormat="1" x14ac:dyDescent="0.25">
      <c r="A82" s="187"/>
      <c r="C82" s="226"/>
    </row>
    <row r="83" spans="1:3" s="2" customFormat="1" x14ac:dyDescent="0.25">
      <c r="A83" s="187"/>
      <c r="C83" s="226"/>
    </row>
    <row r="84" spans="1:3" s="2" customFormat="1" x14ac:dyDescent="0.25">
      <c r="A84" s="187"/>
      <c r="C84" s="226"/>
    </row>
    <row r="85" spans="1:3" s="2" customFormat="1" x14ac:dyDescent="0.25">
      <c r="A85" s="187"/>
      <c r="C85" s="226"/>
    </row>
    <row r="86" spans="1:3" s="2" customFormat="1" x14ac:dyDescent="0.25">
      <c r="A86" s="187"/>
      <c r="C86" s="226"/>
    </row>
    <row r="87" spans="1:3" s="2" customFormat="1" x14ac:dyDescent="0.25">
      <c r="A87" s="187"/>
      <c r="C87" s="226"/>
    </row>
    <row r="88" spans="1:3" s="2" customFormat="1" x14ac:dyDescent="0.25">
      <c r="A88" s="187"/>
      <c r="C88" s="226"/>
    </row>
    <row r="89" spans="1:3" s="2" customFormat="1" x14ac:dyDescent="0.25">
      <c r="A89" s="187"/>
      <c r="C89" s="226"/>
    </row>
    <row r="90" spans="1:3" s="2" customFormat="1" x14ac:dyDescent="0.25">
      <c r="A90" s="187"/>
      <c r="C90" s="226"/>
    </row>
    <row r="91" spans="1:3" s="2" customFormat="1" x14ac:dyDescent="0.25">
      <c r="A91" s="187"/>
      <c r="C91" s="226"/>
    </row>
    <row r="92" spans="1:3" s="2" customFormat="1" x14ac:dyDescent="0.25">
      <c r="A92" s="187"/>
      <c r="C92" s="226"/>
    </row>
    <row r="93" spans="1:3" s="2" customFormat="1" x14ac:dyDescent="0.25">
      <c r="A93" s="187"/>
      <c r="C93" s="226"/>
    </row>
    <row r="94" spans="1:3" s="2" customFormat="1" x14ac:dyDescent="0.25">
      <c r="A94" s="187"/>
      <c r="C94" s="226"/>
    </row>
    <row r="95" spans="1:3" s="2" customFormat="1" x14ac:dyDescent="0.25">
      <c r="A95" s="187"/>
      <c r="C95" s="226"/>
    </row>
    <row r="96" spans="1:3" s="2" customFormat="1" x14ac:dyDescent="0.25">
      <c r="A96" s="187"/>
      <c r="C96" s="226"/>
    </row>
    <row r="97" spans="1:3" s="2" customFormat="1" x14ac:dyDescent="0.25">
      <c r="A97" s="187"/>
      <c r="C97" s="226"/>
    </row>
    <row r="98" spans="1:3" s="2" customFormat="1" x14ac:dyDescent="0.25">
      <c r="A98" s="187"/>
      <c r="C98" s="226"/>
    </row>
    <row r="99" spans="1:3" s="2" customFormat="1" x14ac:dyDescent="0.25">
      <c r="A99" s="187"/>
      <c r="C99" s="226"/>
    </row>
    <row r="100" spans="1:3" s="2" customFormat="1" x14ac:dyDescent="0.25">
      <c r="A100" s="187"/>
      <c r="C100" s="226"/>
    </row>
    <row r="101" spans="1:3" s="2" customFormat="1" x14ac:dyDescent="0.25">
      <c r="A101" s="187"/>
      <c r="C101" s="226"/>
    </row>
    <row r="102" spans="1:3" s="2" customFormat="1" x14ac:dyDescent="0.25">
      <c r="A102" s="187"/>
      <c r="C102" s="226"/>
    </row>
    <row r="103" spans="1:3" s="2" customFormat="1" x14ac:dyDescent="0.25">
      <c r="A103" s="187"/>
      <c r="C103" s="226"/>
    </row>
    <row r="104" spans="1:3" s="2" customFormat="1" x14ac:dyDescent="0.25">
      <c r="A104" s="187"/>
      <c r="C104" s="226"/>
    </row>
    <row r="105" spans="1:3" s="2" customFormat="1" x14ac:dyDescent="0.25">
      <c r="A105" s="187"/>
      <c r="C105" s="226"/>
    </row>
    <row r="106" spans="1:3" s="2" customFormat="1" x14ac:dyDescent="0.25">
      <c r="A106" s="187"/>
      <c r="C106" s="226"/>
    </row>
    <row r="107" spans="1:3" s="2" customFormat="1" x14ac:dyDescent="0.25">
      <c r="A107" s="187"/>
      <c r="C107" s="226"/>
    </row>
    <row r="108" spans="1:3" s="2" customFormat="1" x14ac:dyDescent="0.25">
      <c r="A108" s="187"/>
      <c r="C108" s="226"/>
    </row>
    <row r="109" spans="1:3" s="2" customFormat="1" x14ac:dyDescent="0.25">
      <c r="A109" s="187"/>
      <c r="C109" s="226"/>
    </row>
    <row r="110" spans="1:3" s="2" customFormat="1" x14ac:dyDescent="0.25">
      <c r="A110" s="187"/>
      <c r="C110" s="226"/>
    </row>
    <row r="111" spans="1:3" s="2" customFormat="1" x14ac:dyDescent="0.25">
      <c r="A111" s="187"/>
      <c r="C111" s="226"/>
    </row>
    <row r="112" spans="1:3" s="2" customFormat="1" x14ac:dyDescent="0.25">
      <c r="A112" s="187"/>
      <c r="C112" s="226"/>
    </row>
    <row r="113" spans="1:3" s="2" customFormat="1" x14ac:dyDescent="0.25">
      <c r="A113" s="187"/>
      <c r="C113" s="226"/>
    </row>
    <row r="114" spans="1:3" s="2" customFormat="1" x14ac:dyDescent="0.25">
      <c r="A114" s="187"/>
      <c r="C114" s="226"/>
    </row>
    <row r="115" spans="1:3" s="2" customFormat="1" x14ac:dyDescent="0.25">
      <c r="A115" s="187"/>
      <c r="C115" s="226"/>
    </row>
    <row r="116" spans="1:3" s="2" customFormat="1" x14ac:dyDescent="0.25">
      <c r="A116" s="187"/>
      <c r="C116" s="226"/>
    </row>
    <row r="117" spans="1:3" s="2" customFormat="1" x14ac:dyDescent="0.25">
      <c r="A117" s="187"/>
      <c r="C117" s="226"/>
    </row>
    <row r="118" spans="1:3" s="2" customFormat="1" x14ac:dyDescent="0.25">
      <c r="A118" s="187"/>
      <c r="C118" s="226"/>
    </row>
    <row r="119" spans="1:3" s="2" customFormat="1" x14ac:dyDescent="0.25">
      <c r="A119" s="187"/>
      <c r="C119" s="226"/>
    </row>
    <row r="120" spans="1:3" s="2" customFormat="1" x14ac:dyDescent="0.25">
      <c r="A120" s="187"/>
      <c r="C120" s="226"/>
    </row>
    <row r="121" spans="1:3" s="2" customFormat="1" x14ac:dyDescent="0.25">
      <c r="A121" s="187"/>
      <c r="C121" s="226"/>
    </row>
    <row r="122" spans="1:3" s="2" customFormat="1" x14ac:dyDescent="0.25">
      <c r="A122" s="187"/>
      <c r="C122" s="226"/>
    </row>
    <row r="123" spans="1:3" s="2" customFormat="1" x14ac:dyDescent="0.25">
      <c r="A123" s="187"/>
      <c r="C123" s="226"/>
    </row>
    <row r="124" spans="1:3" s="2" customFormat="1" x14ac:dyDescent="0.25">
      <c r="A124" s="187"/>
      <c r="C124" s="226"/>
    </row>
    <row r="125" spans="1:3" s="2" customFormat="1" x14ac:dyDescent="0.25">
      <c r="A125" s="187"/>
      <c r="C125" s="226"/>
    </row>
    <row r="126" spans="1:3" s="2" customFormat="1" x14ac:dyDescent="0.25">
      <c r="A126" s="187"/>
      <c r="C126" s="226"/>
    </row>
    <row r="127" spans="1:3" s="2" customFormat="1" x14ac:dyDescent="0.25">
      <c r="A127" s="187"/>
      <c r="C127" s="226"/>
    </row>
    <row r="128" spans="1:3" s="2" customFormat="1" x14ac:dyDescent="0.25">
      <c r="A128" s="187"/>
      <c r="C128" s="226"/>
    </row>
    <row r="129" spans="1:3" s="2" customFormat="1" x14ac:dyDescent="0.25">
      <c r="A129" s="187"/>
      <c r="C129" s="226"/>
    </row>
    <row r="130" spans="1:3" s="2" customFormat="1" x14ac:dyDescent="0.25">
      <c r="A130" s="187"/>
      <c r="C130" s="226"/>
    </row>
    <row r="131" spans="1:3" s="2" customFormat="1" x14ac:dyDescent="0.25">
      <c r="A131" s="187"/>
      <c r="C131" s="226"/>
    </row>
    <row r="132" spans="1:3" s="2" customFormat="1" x14ac:dyDescent="0.25">
      <c r="A132" s="187"/>
      <c r="C132" s="226"/>
    </row>
    <row r="133" spans="1:3" s="2" customFormat="1" x14ac:dyDescent="0.25">
      <c r="A133" s="187"/>
      <c r="C133" s="226"/>
    </row>
    <row r="134" spans="1:3" s="2" customFormat="1" x14ac:dyDescent="0.25">
      <c r="A134" s="187"/>
      <c r="C134" s="226"/>
    </row>
    <row r="135" spans="1:3" s="2" customFormat="1" x14ac:dyDescent="0.25">
      <c r="A135" s="187"/>
      <c r="C135" s="226"/>
    </row>
    <row r="136" spans="1:3" s="2" customFormat="1" x14ac:dyDescent="0.25">
      <c r="A136" s="187"/>
      <c r="C136" s="226"/>
    </row>
    <row r="137" spans="1:3" s="2" customFormat="1" x14ac:dyDescent="0.25">
      <c r="A137" s="187"/>
      <c r="C137" s="226"/>
    </row>
    <row r="138" spans="1:3" s="2" customFormat="1" x14ac:dyDescent="0.25">
      <c r="A138" s="187"/>
      <c r="C138" s="226"/>
    </row>
    <row r="139" spans="1:3" s="2" customFormat="1" x14ac:dyDescent="0.25">
      <c r="A139" s="187"/>
      <c r="C139" s="226"/>
    </row>
    <row r="140" spans="1:3" s="2" customFormat="1" x14ac:dyDescent="0.25">
      <c r="A140" s="187"/>
      <c r="C140" s="226"/>
    </row>
    <row r="141" spans="1:3" s="2" customFormat="1" x14ac:dyDescent="0.25">
      <c r="A141" s="187"/>
      <c r="C141" s="226"/>
    </row>
    <row r="142" spans="1:3" s="2" customFormat="1" x14ac:dyDescent="0.25">
      <c r="A142" s="187"/>
      <c r="C142" s="226"/>
    </row>
    <row r="143" spans="1:3" s="2" customFormat="1" x14ac:dyDescent="0.25">
      <c r="A143" s="187"/>
      <c r="C143" s="226"/>
    </row>
    <row r="144" spans="1:3" s="2" customFormat="1" x14ac:dyDescent="0.25">
      <c r="A144" s="187"/>
      <c r="C144" s="226"/>
    </row>
    <row r="145" spans="1:3" s="2" customFormat="1" x14ac:dyDescent="0.25">
      <c r="A145" s="187"/>
      <c r="C145" s="226"/>
    </row>
    <row r="146" spans="1:3" s="2" customFormat="1" x14ac:dyDescent="0.25">
      <c r="A146" s="187"/>
      <c r="C146" s="226"/>
    </row>
    <row r="147" spans="1:3" s="2" customFormat="1" x14ac:dyDescent="0.25">
      <c r="A147" s="187"/>
      <c r="C147" s="226"/>
    </row>
    <row r="148" spans="1:3" s="2" customFormat="1" x14ac:dyDescent="0.25">
      <c r="A148" s="187"/>
      <c r="C148" s="226"/>
    </row>
    <row r="149" spans="1:3" s="2" customFormat="1" x14ac:dyDescent="0.25">
      <c r="A149" s="187"/>
      <c r="C149" s="226"/>
    </row>
    <row r="150" spans="1:3" s="2" customFormat="1" x14ac:dyDescent="0.25">
      <c r="A150" s="187"/>
      <c r="C150" s="226"/>
    </row>
    <row r="151" spans="1:3" s="2" customFormat="1" x14ac:dyDescent="0.25">
      <c r="A151" s="187"/>
      <c r="C151" s="226"/>
    </row>
    <row r="152" spans="1:3" s="2" customFormat="1" x14ac:dyDescent="0.25">
      <c r="A152" s="187"/>
      <c r="C152" s="226"/>
    </row>
    <row r="153" spans="1:3" s="2" customFormat="1" x14ac:dyDescent="0.25">
      <c r="A153" s="187"/>
      <c r="C153" s="226"/>
    </row>
    <row r="154" spans="1:3" s="2" customFormat="1" x14ac:dyDescent="0.25">
      <c r="A154" s="187"/>
      <c r="C154" s="226"/>
    </row>
    <row r="155" spans="1:3" s="2" customFormat="1" x14ac:dyDescent="0.25">
      <c r="A155" s="187"/>
      <c r="C155" s="226"/>
    </row>
    <row r="156" spans="1:3" s="2" customFormat="1" x14ac:dyDescent="0.25">
      <c r="A156" s="187"/>
      <c r="C156" s="226"/>
    </row>
    <row r="157" spans="1:3" s="2" customFormat="1" x14ac:dyDescent="0.25">
      <c r="A157" s="187"/>
      <c r="C157" s="226"/>
    </row>
    <row r="158" spans="1:3" s="2" customFormat="1" x14ac:dyDescent="0.25">
      <c r="A158" s="187"/>
      <c r="C158" s="226"/>
    </row>
    <row r="159" spans="1:3" s="2" customFormat="1" x14ac:dyDescent="0.25">
      <c r="A159" s="187"/>
      <c r="C159" s="226"/>
    </row>
    <row r="160" spans="1:3" s="2" customFormat="1" x14ac:dyDescent="0.25">
      <c r="A160" s="187"/>
      <c r="C160" s="226"/>
    </row>
    <row r="161" spans="1:3" s="2" customFormat="1" x14ac:dyDescent="0.25">
      <c r="A161" s="187"/>
      <c r="C161" s="226"/>
    </row>
    <row r="162" spans="1:3" s="2" customFormat="1" x14ac:dyDescent="0.25">
      <c r="A162" s="187"/>
      <c r="C162" s="226"/>
    </row>
    <row r="163" spans="1:3" s="2" customFormat="1" x14ac:dyDescent="0.25">
      <c r="A163" s="187"/>
      <c r="C163" s="226"/>
    </row>
    <row r="164" spans="1:3" s="2" customFormat="1" x14ac:dyDescent="0.25">
      <c r="A164" s="187"/>
      <c r="C164" s="226"/>
    </row>
    <row r="165" spans="1:3" s="2" customFormat="1" x14ac:dyDescent="0.25">
      <c r="A165" s="187"/>
      <c r="C165" s="226"/>
    </row>
    <row r="166" spans="1:3" s="2" customFormat="1" x14ac:dyDescent="0.25">
      <c r="A166" s="187"/>
      <c r="C166" s="226"/>
    </row>
    <row r="167" spans="1:3" s="2" customFormat="1" x14ac:dyDescent="0.25">
      <c r="A167" s="187"/>
      <c r="C167" s="226"/>
    </row>
    <row r="168" spans="1:3" s="2" customFormat="1" x14ac:dyDescent="0.25">
      <c r="A168" s="187"/>
      <c r="C168" s="226"/>
    </row>
    <row r="169" spans="1:3" s="2" customFormat="1" x14ac:dyDescent="0.25">
      <c r="A169" s="187"/>
      <c r="C169" s="226"/>
    </row>
    <row r="170" spans="1:3" s="2" customFormat="1" x14ac:dyDescent="0.25">
      <c r="A170" s="187"/>
      <c r="C170" s="226"/>
    </row>
    <row r="171" spans="1:3" s="2" customFormat="1" x14ac:dyDescent="0.25">
      <c r="A171" s="187"/>
      <c r="C171" s="226"/>
    </row>
    <row r="172" spans="1:3" s="2" customFormat="1" x14ac:dyDescent="0.25">
      <c r="A172" s="187"/>
      <c r="C172" s="226"/>
    </row>
    <row r="173" spans="1:3" s="2" customFormat="1" x14ac:dyDescent="0.25">
      <c r="A173" s="187"/>
      <c r="C173" s="226"/>
    </row>
    <row r="174" spans="1:3" s="2" customFormat="1" x14ac:dyDescent="0.25">
      <c r="A174" s="187"/>
      <c r="C174" s="226"/>
    </row>
    <row r="175" spans="1:3" s="2" customFormat="1" x14ac:dyDescent="0.25">
      <c r="A175" s="187"/>
      <c r="C175" s="226"/>
    </row>
    <row r="176" spans="1:3" s="2" customFormat="1" x14ac:dyDescent="0.25">
      <c r="A176" s="187"/>
      <c r="C176" s="226"/>
    </row>
    <row r="177" spans="1:3" s="2" customFormat="1" x14ac:dyDescent="0.25">
      <c r="A177" s="187"/>
      <c r="C177" s="226"/>
    </row>
    <row r="178" spans="1:3" s="2" customFormat="1" x14ac:dyDescent="0.25">
      <c r="A178" s="187"/>
      <c r="C178" s="226"/>
    </row>
    <row r="179" spans="1:3" s="2" customFormat="1" x14ac:dyDescent="0.25">
      <c r="A179" s="187"/>
      <c r="C179" s="226"/>
    </row>
    <row r="180" spans="1:3" s="2" customFormat="1" x14ac:dyDescent="0.25">
      <c r="A180" s="187"/>
      <c r="C180" s="226"/>
    </row>
    <row r="181" spans="1:3" s="2" customFormat="1" x14ac:dyDescent="0.25">
      <c r="A181" s="187"/>
      <c r="C181" s="226"/>
    </row>
    <row r="182" spans="1:3" s="2" customFormat="1" x14ac:dyDescent="0.25">
      <c r="A182" s="187"/>
      <c r="C182" s="226"/>
    </row>
    <row r="183" spans="1:3" s="2" customFormat="1" x14ac:dyDescent="0.25">
      <c r="A183" s="187"/>
      <c r="C183" s="226"/>
    </row>
    <row r="184" spans="1:3" s="2" customFormat="1" x14ac:dyDescent="0.25">
      <c r="A184" s="187"/>
      <c r="C184" s="226"/>
    </row>
    <row r="185" spans="1:3" s="2" customFormat="1" x14ac:dyDescent="0.25">
      <c r="A185" s="187"/>
      <c r="C185" s="226"/>
    </row>
    <row r="186" spans="1:3" s="2" customFormat="1" x14ac:dyDescent="0.25">
      <c r="A186" s="187"/>
      <c r="C186" s="226"/>
    </row>
    <row r="187" spans="1:3" s="2" customFormat="1" x14ac:dyDescent="0.25">
      <c r="A187" s="187"/>
      <c r="C187" s="226"/>
    </row>
    <row r="188" spans="1:3" s="2" customFormat="1" x14ac:dyDescent="0.25">
      <c r="A188" s="187"/>
      <c r="C188" s="226"/>
    </row>
    <row r="189" spans="1:3" s="2" customFormat="1" x14ac:dyDescent="0.25">
      <c r="A189" s="187"/>
      <c r="C189" s="226"/>
    </row>
    <row r="190" spans="1:3" s="2" customFormat="1" x14ac:dyDescent="0.25">
      <c r="A190" s="187"/>
      <c r="C190" s="226"/>
    </row>
    <row r="191" spans="1:3" s="2" customFormat="1" x14ac:dyDescent="0.25">
      <c r="A191" s="187"/>
      <c r="C191" s="226"/>
    </row>
    <row r="192" spans="1:3" s="2" customFormat="1" x14ac:dyDescent="0.25">
      <c r="A192" s="187"/>
      <c r="C192" s="226"/>
    </row>
    <row r="193" spans="1:4" s="2" customFormat="1" x14ac:dyDescent="0.25">
      <c r="A193" s="187"/>
      <c r="C193" s="226"/>
    </row>
    <row r="194" spans="1:4" s="2" customFormat="1" x14ac:dyDescent="0.25">
      <c r="A194" s="187"/>
      <c r="C194" s="226"/>
    </row>
    <row r="195" spans="1:4" s="2" customFormat="1" x14ac:dyDescent="0.25">
      <c r="A195" s="187"/>
      <c r="C195" s="226"/>
    </row>
    <row r="196" spans="1:4" s="2" customFormat="1" x14ac:dyDescent="0.25">
      <c r="A196" s="187"/>
      <c r="C196" s="226"/>
    </row>
    <row r="197" spans="1:4" s="2" customFormat="1" x14ac:dyDescent="0.25">
      <c r="A197" s="187"/>
      <c r="C197" s="226"/>
    </row>
    <row r="198" spans="1:4" s="2" customFormat="1" x14ac:dyDescent="0.25">
      <c r="A198" s="187"/>
      <c r="C198" s="226"/>
    </row>
    <row r="199" spans="1:4" s="2" customFormat="1" x14ac:dyDescent="0.25">
      <c r="A199" s="187"/>
      <c r="C199" s="226"/>
    </row>
    <row r="200" spans="1:4" s="2" customFormat="1" x14ac:dyDescent="0.25">
      <c r="A200" s="187"/>
      <c r="C200" s="226"/>
    </row>
    <row r="201" spans="1:4" s="2" customFormat="1" x14ac:dyDescent="0.25">
      <c r="A201" s="187"/>
      <c r="C201" s="226"/>
    </row>
    <row r="202" spans="1:4" s="2" customFormat="1" x14ac:dyDescent="0.25">
      <c r="A202" s="187"/>
      <c r="B202" s="225"/>
      <c r="C202" s="228"/>
      <c r="D202" s="225"/>
    </row>
  </sheetData>
  <mergeCells count="9">
    <mergeCell ref="B60:D60"/>
    <mergeCell ref="B63:D63"/>
    <mergeCell ref="B1:D1"/>
    <mergeCell ref="B54:D54"/>
    <mergeCell ref="B57:D57"/>
    <mergeCell ref="B4:D4"/>
    <mergeCell ref="B31:D31"/>
    <mergeCell ref="B36:D36"/>
    <mergeCell ref="B42:D4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B754F-18B0-4041-AAEF-1487F525D9FF}">
  <sheetPr>
    <tabColor rgb="FF2B4A7D"/>
  </sheetPr>
  <dimension ref="B1:S102"/>
  <sheetViews>
    <sheetView showGridLines="0" topLeftCell="A57" zoomScale="90" zoomScaleNormal="90" workbookViewId="0">
      <selection activeCell="K22" sqref="K22"/>
    </sheetView>
  </sheetViews>
  <sheetFormatPr defaultColWidth="9.140625" defaultRowHeight="15" x14ac:dyDescent="0.25"/>
  <cols>
    <col min="1" max="2" width="3.42578125" style="188" customWidth="1"/>
    <col min="3" max="3" width="48.42578125" style="188" customWidth="1"/>
    <col min="4" max="12" width="20.140625" style="188" customWidth="1"/>
    <col min="13" max="13" width="4.85546875" style="188" customWidth="1"/>
    <col min="14" max="17" width="13.85546875" style="188" customWidth="1"/>
    <col min="18" max="20" width="18" style="188" customWidth="1"/>
    <col min="21" max="16384" width="9.140625" style="188"/>
  </cols>
  <sheetData>
    <row r="1" spans="2:19" ht="23.25" x14ac:dyDescent="0.25">
      <c r="B1" s="477" t="s">
        <v>148</v>
      </c>
      <c r="C1" s="477"/>
      <c r="D1" s="477"/>
      <c r="E1" s="477"/>
      <c r="F1" s="477"/>
      <c r="G1" s="477"/>
      <c r="H1" s="477"/>
      <c r="I1" s="477"/>
      <c r="J1" s="477"/>
      <c r="K1" s="477"/>
      <c r="L1" s="477"/>
      <c r="M1" s="477"/>
    </row>
    <row r="2" spans="2:19" ht="26.25" x14ac:dyDescent="0.25">
      <c r="B2" s="173" t="s">
        <v>149</v>
      </c>
    </row>
    <row r="3" spans="2:19" x14ac:dyDescent="0.25">
      <c r="D3" s="251"/>
      <c r="E3" s="251"/>
    </row>
    <row r="4" spans="2:19" s="189" customFormat="1" ht="15.6" customHeight="1" x14ac:dyDescent="0.25">
      <c r="B4" s="407" t="s">
        <v>150</v>
      </c>
      <c r="C4" s="407"/>
      <c r="D4" s="407"/>
      <c r="E4" s="407"/>
      <c r="F4" s="407"/>
      <c r="G4" s="407"/>
      <c r="H4" s="407"/>
      <c r="I4" s="407"/>
      <c r="J4" s="407"/>
      <c r="K4" s="407"/>
      <c r="L4" s="407"/>
      <c r="M4" s="407"/>
    </row>
    <row r="5" spans="2:19" s="189" customFormat="1" ht="15.6" customHeight="1" x14ac:dyDescent="0.25">
      <c r="B5" s="407"/>
      <c r="C5" s="407"/>
      <c r="D5" s="407"/>
      <c r="E5" s="407"/>
      <c r="F5" s="407"/>
      <c r="G5" s="407"/>
      <c r="H5" s="407"/>
      <c r="I5" s="407"/>
      <c r="J5" s="407"/>
      <c r="K5" s="407"/>
      <c r="L5" s="407"/>
      <c r="M5" s="407"/>
    </row>
    <row r="6" spans="2:19" s="189" customFormat="1" ht="15.6" customHeight="1" x14ac:dyDescent="0.25">
      <c r="B6" s="407"/>
      <c r="C6" s="407"/>
      <c r="D6" s="407"/>
      <c r="E6" s="407"/>
      <c r="F6" s="407"/>
      <c r="G6" s="407"/>
      <c r="H6" s="407"/>
      <c r="I6" s="407"/>
      <c r="J6" s="407"/>
      <c r="K6" s="407"/>
      <c r="L6" s="407"/>
      <c r="M6" s="407"/>
    </row>
    <row r="7" spans="2:19" s="189" customFormat="1" ht="15.6" customHeight="1" x14ac:dyDescent="0.25">
      <c r="B7" s="407"/>
      <c r="C7" s="407"/>
      <c r="D7" s="407"/>
      <c r="E7" s="407"/>
      <c r="F7" s="407"/>
      <c r="G7" s="407"/>
      <c r="H7" s="407"/>
      <c r="I7" s="407"/>
      <c r="J7" s="407"/>
      <c r="K7" s="407"/>
      <c r="L7" s="407"/>
      <c r="M7" s="407"/>
    </row>
    <row r="8" spans="2:19" s="189" customFormat="1" ht="15.6" customHeight="1" x14ac:dyDescent="0.25">
      <c r="B8" s="407"/>
      <c r="C8" s="407"/>
      <c r="D8" s="407"/>
      <c r="E8" s="407"/>
      <c r="F8" s="407"/>
      <c r="G8" s="407"/>
      <c r="H8" s="407"/>
      <c r="I8" s="407"/>
      <c r="J8" s="407"/>
      <c r="K8" s="407"/>
      <c r="L8" s="407"/>
      <c r="M8" s="407"/>
    </row>
    <row r="9" spans="2:19" s="189" customFormat="1" ht="15.6" customHeight="1" x14ac:dyDescent="0.25">
      <c r="B9" s="407"/>
      <c r="C9" s="407"/>
      <c r="D9" s="407"/>
      <c r="E9" s="407"/>
      <c r="F9" s="407"/>
      <c r="G9" s="407"/>
      <c r="H9" s="407"/>
      <c r="I9" s="407"/>
      <c r="J9" s="407"/>
      <c r="K9" s="407"/>
      <c r="L9" s="407"/>
      <c r="M9" s="407"/>
    </row>
    <row r="11" spans="2:19" ht="24" thickBot="1" x14ac:dyDescent="0.3">
      <c r="B11" s="323"/>
      <c r="C11" s="496" t="s">
        <v>151</v>
      </c>
      <c r="D11" s="497"/>
      <c r="E11" s="497"/>
      <c r="F11" s="497"/>
      <c r="G11" s="497"/>
      <c r="H11" s="497"/>
      <c r="I11" s="497"/>
      <c r="J11" s="497"/>
      <c r="K11" s="497"/>
      <c r="L11" s="497"/>
      <c r="M11" s="321"/>
    </row>
    <row r="12" spans="2:19" ht="21.6" customHeight="1" thickBot="1" x14ac:dyDescent="0.3">
      <c r="B12" s="323"/>
      <c r="C12" s="489" t="s">
        <v>152</v>
      </c>
      <c r="D12" s="490"/>
      <c r="E12" s="490"/>
      <c r="F12" s="490"/>
      <c r="G12" s="490"/>
      <c r="H12" s="490"/>
      <c r="I12" s="490"/>
      <c r="J12" s="490"/>
      <c r="K12" s="490"/>
      <c r="L12" s="491"/>
      <c r="M12" s="321"/>
    </row>
    <row r="13" spans="2:19" ht="15.6" customHeight="1" thickBot="1" x14ac:dyDescent="0.3">
      <c r="B13" s="323"/>
      <c r="C13" s="266" t="str">
        <f>'Budget Forecast'!B10</f>
        <v>Eligible Expenditure</v>
      </c>
      <c r="D13" s="273" t="str">
        <f>'Work Plan'!B20</f>
        <v>[Expenditure Period]</v>
      </c>
      <c r="E13" s="256" t="str">
        <f>'Work Plan'!B29</f>
        <v>[Expenditure Period]</v>
      </c>
      <c r="F13" s="256" t="str">
        <f>'Work Plan'!B38</f>
        <v>[Expenditure Period]</v>
      </c>
      <c r="G13" s="256" t="str">
        <f>'Work Plan'!B47</f>
        <v>[Expenditure Period]</v>
      </c>
      <c r="H13" s="256" t="str">
        <f>'Work Plan'!B56</f>
        <v>[Expenditure Period]</v>
      </c>
      <c r="I13" s="256" t="str">
        <f>'Work Plan'!B65</f>
        <v>[Expenditure Period]</v>
      </c>
      <c r="J13" s="256" t="str">
        <f>'Work Plan'!B74</f>
        <v>[Expenditure Period]</v>
      </c>
      <c r="K13" s="257" t="str">
        <f>'Budget Forecast'!C23</f>
        <v>Cash Expenditures</v>
      </c>
      <c r="L13" s="258" t="str">
        <f>'Budget Forecast'!D24</f>
        <v>% of Total</v>
      </c>
      <c r="M13" s="322"/>
      <c r="N13" s="251"/>
      <c r="O13" s="251"/>
      <c r="P13" s="251"/>
      <c r="Q13" s="251"/>
      <c r="R13" s="251"/>
      <c r="S13" s="251"/>
    </row>
    <row r="14" spans="2:19" ht="15.6" customHeight="1" x14ac:dyDescent="0.25">
      <c r="B14" s="323"/>
      <c r="C14" s="267" t="str">
        <f>'Budget Forecast'!B12</f>
        <v>Infrastructure/Equipment (Capital)</v>
      </c>
      <c r="D14" s="274">
        <f>'Budget Forecast'!C12</f>
        <v>0</v>
      </c>
      <c r="E14" s="49">
        <f>'Budget Forecast'!E12</f>
        <v>0</v>
      </c>
      <c r="F14" s="49">
        <f>'Budget Forecast'!G12</f>
        <v>0</v>
      </c>
      <c r="G14" s="49">
        <f>'Budget Forecast'!I12</f>
        <v>0</v>
      </c>
      <c r="H14" s="49">
        <f>'Budget Forecast'!K12</f>
        <v>0</v>
      </c>
      <c r="I14" s="49">
        <f>'Budget Forecast'!M12</f>
        <v>0</v>
      </c>
      <c r="J14" s="49">
        <f>'Budget Forecast'!O12</f>
        <v>0</v>
      </c>
      <c r="K14" s="49">
        <f>SUM(D14:J14)</f>
        <v>0</v>
      </c>
      <c r="L14" s="260">
        <f t="shared" ref="L14:L19" si="0">IF($K$22+$K$61=0, 0, K14/($K$22+$K$61))</f>
        <v>0</v>
      </c>
      <c r="M14" s="322"/>
      <c r="N14" s="251"/>
      <c r="O14" s="251"/>
      <c r="P14" s="251"/>
      <c r="Q14" s="251"/>
      <c r="R14" s="251"/>
      <c r="S14" s="251"/>
    </row>
    <row r="15" spans="2:19" ht="15.6" customHeight="1" x14ac:dyDescent="0.25">
      <c r="B15" s="323"/>
      <c r="C15" s="268" t="str">
        <f>'Budget Forecast'!B13</f>
        <v>Personnel (Actual Salary &amp; Benefits)</v>
      </c>
      <c r="D15" s="275">
        <f>'Budget Forecast'!C13</f>
        <v>0</v>
      </c>
      <c r="E15" s="48">
        <f>'Budget Forecast'!E13</f>
        <v>0</v>
      </c>
      <c r="F15" s="48">
        <f>'Budget Forecast'!G13</f>
        <v>0</v>
      </c>
      <c r="G15" s="48">
        <f>'Budget Forecast'!I13</f>
        <v>0</v>
      </c>
      <c r="H15" s="48">
        <f>'Budget Forecast'!K13</f>
        <v>0</v>
      </c>
      <c r="I15" s="48">
        <f>'Budget Forecast'!M13</f>
        <v>0</v>
      </c>
      <c r="J15" s="48">
        <f>'Budget Forecast'!O13</f>
        <v>0</v>
      </c>
      <c r="K15" s="48">
        <f t="shared" ref="K15:K21" si="1">SUM(D15:J15)</f>
        <v>0</v>
      </c>
      <c r="L15" s="261">
        <f t="shared" si="0"/>
        <v>0</v>
      </c>
      <c r="M15" s="322"/>
      <c r="N15" s="251"/>
      <c r="O15" s="251"/>
      <c r="P15" s="251"/>
      <c r="Q15" s="251"/>
      <c r="R15" s="251"/>
      <c r="S15" s="251"/>
    </row>
    <row r="16" spans="2:19" ht="15.6" customHeight="1" x14ac:dyDescent="0.25">
      <c r="B16" s="323"/>
      <c r="C16" s="268" t="str">
        <f>'Budget Forecast'!B14</f>
        <v>Operating Materials &amp; Supplies</v>
      </c>
      <c r="D16" s="275">
        <f>'Budget Forecast'!C14</f>
        <v>0</v>
      </c>
      <c r="E16" s="48">
        <f>'Budget Forecast'!E14</f>
        <v>0</v>
      </c>
      <c r="F16" s="48">
        <f>'Budget Forecast'!G14</f>
        <v>0</v>
      </c>
      <c r="G16" s="48">
        <f>'Budget Forecast'!I14</f>
        <v>0</v>
      </c>
      <c r="H16" s="48">
        <f>'Budget Forecast'!K14</f>
        <v>0</v>
      </c>
      <c r="I16" s="48">
        <f>'Budget Forecast'!M14</f>
        <v>0</v>
      </c>
      <c r="J16" s="48">
        <f>'Budget Forecast'!O14</f>
        <v>0</v>
      </c>
      <c r="K16" s="48">
        <f t="shared" si="1"/>
        <v>0</v>
      </c>
      <c r="L16" s="261">
        <f t="shared" si="0"/>
        <v>0</v>
      </c>
      <c r="M16" s="322"/>
      <c r="N16" s="251"/>
      <c r="O16" s="251"/>
      <c r="P16" s="251"/>
      <c r="Q16" s="251"/>
      <c r="R16" s="251"/>
      <c r="S16" s="251"/>
    </row>
    <row r="17" spans="2:19" ht="15.6" customHeight="1" x14ac:dyDescent="0.25">
      <c r="B17" s="323"/>
      <c r="C17" s="268" t="str">
        <f>'Budget Forecast'!B15</f>
        <v>Contractors &amp; Key Vendors</v>
      </c>
      <c r="D17" s="275">
        <f>'Budget Forecast'!C15</f>
        <v>0</v>
      </c>
      <c r="E17" s="48">
        <f>'Budget Forecast'!E15</f>
        <v>0</v>
      </c>
      <c r="F17" s="48">
        <f>'Budget Forecast'!G15</f>
        <v>0</v>
      </c>
      <c r="G17" s="48">
        <f>'Budget Forecast'!I15</f>
        <v>0</v>
      </c>
      <c r="H17" s="48">
        <f>'Budget Forecast'!K15</f>
        <v>0</v>
      </c>
      <c r="I17" s="48">
        <f>'Budget Forecast'!M15</f>
        <v>0</v>
      </c>
      <c r="J17" s="48">
        <f>'Budget Forecast'!O15</f>
        <v>0</v>
      </c>
      <c r="K17" s="48">
        <f t="shared" si="1"/>
        <v>0</v>
      </c>
      <c r="L17" s="261">
        <f t="shared" si="0"/>
        <v>0</v>
      </c>
      <c r="M17" s="322"/>
      <c r="N17" s="251"/>
      <c r="O17" s="251"/>
      <c r="P17" s="251"/>
      <c r="Q17" s="251"/>
      <c r="R17" s="251"/>
      <c r="S17" s="251"/>
    </row>
    <row r="18" spans="2:19" ht="15.6" customHeight="1" x14ac:dyDescent="0.25">
      <c r="B18" s="323"/>
      <c r="C18" s="268" t="str">
        <f>'Budget Forecast'!B16</f>
        <v>Travel</v>
      </c>
      <c r="D18" s="275">
        <f>'Budget Forecast'!C16</f>
        <v>0</v>
      </c>
      <c r="E18" s="48">
        <f>'Budget Forecast'!E16</f>
        <v>0</v>
      </c>
      <c r="F18" s="48">
        <f>'Budget Forecast'!G16</f>
        <v>0</v>
      </c>
      <c r="G18" s="48">
        <f>'Budget Forecast'!I16</f>
        <v>0</v>
      </c>
      <c r="H18" s="48">
        <f>'Budget Forecast'!K16</f>
        <v>0</v>
      </c>
      <c r="I18" s="48">
        <f>'Budget Forecast'!M16</f>
        <v>0</v>
      </c>
      <c r="J18" s="48">
        <f>'Budget Forecast'!O16</f>
        <v>0</v>
      </c>
      <c r="K18" s="48">
        <f t="shared" si="1"/>
        <v>0</v>
      </c>
      <c r="L18" s="261">
        <f t="shared" si="0"/>
        <v>0</v>
      </c>
      <c r="M18" s="322"/>
      <c r="N18" s="251"/>
      <c r="O18" s="251"/>
      <c r="P18" s="251"/>
      <c r="Q18" s="251"/>
      <c r="R18" s="251"/>
      <c r="S18" s="251"/>
    </row>
    <row r="19" spans="2:19" ht="15.6" customHeight="1" thickBot="1" x14ac:dyDescent="0.3">
      <c r="B19" s="323"/>
      <c r="C19" s="269" t="str">
        <f>'Budget Forecast'!B17</f>
        <v xml:space="preserve">Other </v>
      </c>
      <c r="D19" s="276">
        <f>'Budget Forecast'!C17</f>
        <v>0</v>
      </c>
      <c r="E19" s="52">
        <f>'Budget Forecast'!E17</f>
        <v>0</v>
      </c>
      <c r="F19" s="52">
        <f>'Budget Forecast'!G17</f>
        <v>0</v>
      </c>
      <c r="G19" s="52">
        <f>'Budget Forecast'!I17</f>
        <v>0</v>
      </c>
      <c r="H19" s="52">
        <f>'Budget Forecast'!K17</f>
        <v>0</v>
      </c>
      <c r="I19" s="52">
        <f>'Budget Forecast'!M17</f>
        <v>0</v>
      </c>
      <c r="J19" s="52">
        <f>'Budget Forecast'!O17</f>
        <v>0</v>
      </c>
      <c r="K19" s="52">
        <f t="shared" si="1"/>
        <v>0</v>
      </c>
      <c r="L19" s="262">
        <f t="shared" si="0"/>
        <v>0</v>
      </c>
      <c r="M19" s="322"/>
      <c r="N19" s="251"/>
      <c r="O19" s="251"/>
      <c r="P19" s="251"/>
      <c r="Q19" s="251"/>
      <c r="R19" s="251"/>
      <c r="S19" s="251"/>
    </row>
    <row r="20" spans="2:19" ht="15.6" customHeight="1" x14ac:dyDescent="0.25">
      <c r="B20" s="323"/>
      <c r="C20" s="270" t="str">
        <f>'Budget Forecast'!B18</f>
        <v xml:space="preserve"> SUBTOTAL (Eligible Expenses)</v>
      </c>
      <c r="D20" s="277">
        <f>'Budget Forecast'!C18</f>
        <v>0</v>
      </c>
      <c r="E20" s="53">
        <f>'Budget Forecast'!E18</f>
        <v>0</v>
      </c>
      <c r="F20" s="53">
        <f>'Budget Forecast'!G18</f>
        <v>0</v>
      </c>
      <c r="G20" s="53">
        <f>'Budget Forecast'!I18</f>
        <v>0</v>
      </c>
      <c r="H20" s="53">
        <f>'Budget Forecast'!K18</f>
        <v>0</v>
      </c>
      <c r="I20" s="53">
        <f>'Budget Forecast'!M18</f>
        <v>0</v>
      </c>
      <c r="J20" s="53">
        <f>'Budget Forecast'!O18</f>
        <v>0</v>
      </c>
      <c r="K20" s="53">
        <f>IF(SUM(D20:J20)=SUM(K14:K19),SUM(K14:K19),IF(SUM(K14:K19=0),"","ERROR"))</f>
        <v>0</v>
      </c>
      <c r="L20" s="263">
        <f>SUM(L14:L19)</f>
        <v>0</v>
      </c>
      <c r="M20" s="322"/>
      <c r="N20" s="251"/>
      <c r="O20" s="251"/>
      <c r="P20" s="251"/>
      <c r="Q20" s="251"/>
      <c r="R20" s="251"/>
      <c r="S20" s="251"/>
    </row>
    <row r="21" spans="2:19" ht="15.6" customHeight="1" thickBot="1" x14ac:dyDescent="0.3">
      <c r="B21" s="323"/>
      <c r="C21" s="271" t="str">
        <f>'Budget Forecast'!B19</f>
        <v>Ineligible Costs</v>
      </c>
      <c r="D21" s="278">
        <f>'Budget Forecast'!C19</f>
        <v>0</v>
      </c>
      <c r="E21" s="54">
        <f>'Budget Forecast'!E19</f>
        <v>0</v>
      </c>
      <c r="F21" s="54">
        <f>'Budget Forecast'!G19</f>
        <v>0</v>
      </c>
      <c r="G21" s="54">
        <f>'Budget Forecast'!I19</f>
        <v>0</v>
      </c>
      <c r="H21" s="54">
        <f>'Budget Forecast'!K19</f>
        <v>0</v>
      </c>
      <c r="I21" s="54">
        <f>'Budget Forecast'!M19</f>
        <v>0</v>
      </c>
      <c r="J21" s="54">
        <f>'Budget Forecast'!O19</f>
        <v>0</v>
      </c>
      <c r="K21" s="54">
        <f t="shared" si="1"/>
        <v>0</v>
      </c>
      <c r="L21" s="264">
        <f>IF($K$22+$K$61=0, 0, K21/($K$22+$K$61))</f>
        <v>0</v>
      </c>
      <c r="M21" s="322"/>
      <c r="N21" s="251"/>
      <c r="O21" s="251"/>
      <c r="P21" s="251"/>
      <c r="Q21" s="251"/>
      <c r="R21" s="251"/>
      <c r="S21" s="251"/>
    </row>
    <row r="22" spans="2:19" ht="15.6" customHeight="1" thickBot="1" x14ac:dyDescent="0.3">
      <c r="B22" s="323"/>
      <c r="C22" s="272" t="str">
        <f>'Budget Forecast'!B20</f>
        <v xml:space="preserve">TOTAL </v>
      </c>
      <c r="D22" s="279">
        <f>SUM(D20:D21)</f>
        <v>0</v>
      </c>
      <c r="E22" s="279">
        <f t="shared" ref="E22:J22" si="2">SUM(E20:E21)</f>
        <v>0</v>
      </c>
      <c r="F22" s="279">
        <f t="shared" si="2"/>
        <v>0</v>
      </c>
      <c r="G22" s="279">
        <f t="shared" si="2"/>
        <v>0</v>
      </c>
      <c r="H22" s="279">
        <f t="shared" si="2"/>
        <v>0</v>
      </c>
      <c r="I22" s="279">
        <f t="shared" si="2"/>
        <v>0</v>
      </c>
      <c r="J22" s="279">
        <f t="shared" si="2"/>
        <v>0</v>
      </c>
      <c r="K22" s="259">
        <f>IF(AND(SUM(K20:K21)=SUM(D21:J21,D20:J20),(SUM(K20:K21)='Budget Forecast'!C33)),SUM(K20:K21),IF(SUM(K20:K21=0),"","ERROR"))</f>
        <v>0</v>
      </c>
      <c r="L22" s="265">
        <f>IF(SUM(L20:L21)='Budget Forecast'!D33,SUM(L20:L21),IF(SUM(L20:L21=0),"","ERROR"))</f>
        <v>0</v>
      </c>
      <c r="M22" s="322"/>
      <c r="N22" s="251"/>
      <c r="O22" s="251"/>
      <c r="P22" s="251"/>
      <c r="Q22" s="251"/>
      <c r="R22" s="251"/>
      <c r="S22" s="251"/>
    </row>
    <row r="23" spans="2:19" ht="15.6" customHeight="1" thickBot="1" x14ac:dyDescent="0.3">
      <c r="B23" s="323"/>
      <c r="C23" s="322"/>
      <c r="D23" s="322"/>
      <c r="E23" s="322"/>
      <c r="F23" s="321"/>
      <c r="G23" s="321"/>
      <c r="H23" s="327"/>
      <c r="I23" s="322"/>
      <c r="J23" s="327"/>
      <c r="K23" s="321"/>
      <c r="L23" s="322"/>
      <c r="M23" s="322"/>
      <c r="N23" s="251"/>
      <c r="O23" s="251"/>
      <c r="P23" s="251"/>
      <c r="Q23" s="251"/>
      <c r="R23" s="251"/>
      <c r="S23" s="251"/>
    </row>
    <row r="24" spans="2:19" ht="24" thickBot="1" x14ac:dyDescent="0.3">
      <c r="B24" s="323"/>
      <c r="C24" s="489" t="s">
        <v>153</v>
      </c>
      <c r="D24" s="490"/>
      <c r="E24" s="490"/>
      <c r="F24" s="490"/>
      <c r="G24" s="490"/>
      <c r="H24" s="490"/>
      <c r="I24" s="490"/>
      <c r="J24" s="490"/>
      <c r="K24" s="490"/>
      <c r="L24" s="491"/>
      <c r="M24" s="321"/>
    </row>
    <row r="25" spans="2:19" ht="16.5" customHeight="1" thickBot="1" x14ac:dyDescent="0.3">
      <c r="B25" s="323"/>
      <c r="C25" s="492" t="str">
        <f>C13</f>
        <v>Eligible Expenditure</v>
      </c>
      <c r="D25" s="273" t="str">
        <f t="shared" ref="D25:J25" si="3">D13</f>
        <v>[Expenditure Period]</v>
      </c>
      <c r="E25" s="256" t="str">
        <f t="shared" si="3"/>
        <v>[Expenditure Period]</v>
      </c>
      <c r="F25" s="256" t="str">
        <f t="shared" si="3"/>
        <v>[Expenditure Period]</v>
      </c>
      <c r="G25" s="256" t="str">
        <f t="shared" si="3"/>
        <v>[Expenditure Period]</v>
      </c>
      <c r="H25" s="256" t="str">
        <f t="shared" si="3"/>
        <v>[Expenditure Period]</v>
      </c>
      <c r="I25" s="256" t="str">
        <f t="shared" si="3"/>
        <v>[Expenditure Period]</v>
      </c>
      <c r="J25" s="256" t="str">
        <f t="shared" si="3"/>
        <v>[Expenditure Period]</v>
      </c>
      <c r="K25" s="494" t="str">
        <f>K13</f>
        <v>Cash Expenditures</v>
      </c>
      <c r="L25" s="494" t="str">
        <f>L13</f>
        <v>% of Total</v>
      </c>
      <c r="M25" s="322"/>
      <c r="N25" s="251"/>
      <c r="O25" s="251"/>
      <c r="P25" s="251"/>
      <c r="Q25" s="251"/>
      <c r="R25" s="251"/>
      <c r="S25" s="251"/>
    </row>
    <row r="26" spans="2:19" ht="16.5" customHeight="1" thickBot="1" x14ac:dyDescent="0.3">
      <c r="B26" s="323"/>
      <c r="C26" s="493"/>
      <c r="D26" s="287" t="s">
        <v>154</v>
      </c>
      <c r="E26" s="288" t="s">
        <v>154</v>
      </c>
      <c r="F26" s="288" t="s">
        <v>154</v>
      </c>
      <c r="G26" s="288" t="s">
        <v>154</v>
      </c>
      <c r="H26" s="288" t="s">
        <v>154</v>
      </c>
      <c r="I26" s="288" t="s">
        <v>154</v>
      </c>
      <c r="J26" s="288" t="s">
        <v>154</v>
      </c>
      <c r="K26" s="495"/>
      <c r="L26" s="495"/>
      <c r="M26" s="322"/>
      <c r="N26" s="251"/>
      <c r="O26" s="251"/>
      <c r="P26" s="251"/>
      <c r="Q26" s="251"/>
      <c r="R26" s="251"/>
      <c r="S26" s="251"/>
    </row>
    <row r="27" spans="2:19" ht="15.6" customHeight="1" x14ac:dyDescent="0.25">
      <c r="B27" s="323"/>
      <c r="C27" s="267" t="str">
        <f>C14</f>
        <v>Infrastructure/Equipment (Capital)</v>
      </c>
      <c r="D27" s="280">
        <v>0</v>
      </c>
      <c r="E27" s="123">
        <v>0</v>
      </c>
      <c r="F27" s="123">
        <v>0</v>
      </c>
      <c r="G27" s="123">
        <v>0</v>
      </c>
      <c r="H27" s="123">
        <v>0</v>
      </c>
      <c r="I27" s="123">
        <v>0</v>
      </c>
      <c r="J27" s="123">
        <v>0</v>
      </c>
      <c r="K27" s="49">
        <f>SUM(D27:J27)</f>
        <v>0</v>
      </c>
      <c r="L27" s="260">
        <f t="shared" ref="L27:L32" si="4">IF($K$35+$K$74=0, 0, K27/($K$35+$K$74))</f>
        <v>0</v>
      </c>
      <c r="M27" s="322"/>
      <c r="N27" s="251"/>
      <c r="O27" s="251"/>
      <c r="P27" s="251"/>
      <c r="Q27" s="251"/>
      <c r="R27" s="251"/>
      <c r="S27" s="251"/>
    </row>
    <row r="28" spans="2:19" ht="15.6" customHeight="1" x14ac:dyDescent="0.25">
      <c r="B28" s="323"/>
      <c r="C28" s="268" t="str">
        <f t="shared" ref="C28:C35" si="5">C15</f>
        <v>Personnel (Actual Salary &amp; Benefits)</v>
      </c>
      <c r="D28" s="280">
        <v>0</v>
      </c>
      <c r="E28" s="123">
        <v>0</v>
      </c>
      <c r="F28" s="123">
        <v>0</v>
      </c>
      <c r="G28" s="123">
        <v>0</v>
      </c>
      <c r="H28" s="123">
        <v>0</v>
      </c>
      <c r="I28" s="123">
        <v>0</v>
      </c>
      <c r="J28" s="123">
        <v>0</v>
      </c>
      <c r="K28" s="48">
        <f t="shared" ref="K28:K34" si="6">SUM(D28:J28)</f>
        <v>0</v>
      </c>
      <c r="L28" s="261">
        <f t="shared" si="4"/>
        <v>0</v>
      </c>
      <c r="M28" s="322"/>
      <c r="N28" s="251"/>
      <c r="O28" s="251"/>
      <c r="P28" s="251"/>
      <c r="Q28" s="251"/>
      <c r="R28" s="251"/>
      <c r="S28" s="251"/>
    </row>
    <row r="29" spans="2:19" ht="15.6" customHeight="1" x14ac:dyDescent="0.25">
      <c r="B29" s="323"/>
      <c r="C29" s="268" t="str">
        <f t="shared" si="5"/>
        <v>Operating Materials &amp; Supplies</v>
      </c>
      <c r="D29" s="280">
        <v>0</v>
      </c>
      <c r="E29" s="123">
        <v>0</v>
      </c>
      <c r="F29" s="123">
        <v>0</v>
      </c>
      <c r="G29" s="123">
        <v>0</v>
      </c>
      <c r="H29" s="123">
        <v>0</v>
      </c>
      <c r="I29" s="123">
        <v>0</v>
      </c>
      <c r="J29" s="123">
        <v>0</v>
      </c>
      <c r="K29" s="48">
        <f t="shared" si="6"/>
        <v>0</v>
      </c>
      <c r="L29" s="261">
        <f t="shared" si="4"/>
        <v>0</v>
      </c>
      <c r="M29" s="322"/>
      <c r="N29" s="251"/>
      <c r="O29" s="251"/>
      <c r="P29" s="251"/>
      <c r="Q29" s="251"/>
      <c r="R29" s="251"/>
      <c r="S29" s="251"/>
    </row>
    <row r="30" spans="2:19" ht="15.6" customHeight="1" x14ac:dyDescent="0.25">
      <c r="B30" s="323"/>
      <c r="C30" s="268" t="str">
        <f t="shared" si="5"/>
        <v>Contractors &amp; Key Vendors</v>
      </c>
      <c r="D30" s="280">
        <v>0</v>
      </c>
      <c r="E30" s="123">
        <v>0</v>
      </c>
      <c r="F30" s="123">
        <v>0</v>
      </c>
      <c r="G30" s="123">
        <v>0</v>
      </c>
      <c r="H30" s="123">
        <v>0</v>
      </c>
      <c r="I30" s="123">
        <v>0</v>
      </c>
      <c r="J30" s="123">
        <v>0</v>
      </c>
      <c r="K30" s="48">
        <f t="shared" si="6"/>
        <v>0</v>
      </c>
      <c r="L30" s="261">
        <f t="shared" si="4"/>
        <v>0</v>
      </c>
      <c r="M30" s="322"/>
      <c r="N30" s="251"/>
      <c r="O30" s="251"/>
      <c r="P30" s="251"/>
      <c r="Q30" s="251"/>
      <c r="R30" s="251"/>
      <c r="S30" s="251"/>
    </row>
    <row r="31" spans="2:19" ht="15.6" customHeight="1" x14ac:dyDescent="0.25">
      <c r="B31" s="323"/>
      <c r="C31" s="268" t="str">
        <f t="shared" si="5"/>
        <v>Travel</v>
      </c>
      <c r="D31" s="280">
        <v>0</v>
      </c>
      <c r="E31" s="123">
        <v>0</v>
      </c>
      <c r="F31" s="123">
        <v>0</v>
      </c>
      <c r="G31" s="123">
        <v>0</v>
      </c>
      <c r="H31" s="123">
        <v>0</v>
      </c>
      <c r="I31" s="123">
        <v>0</v>
      </c>
      <c r="J31" s="123">
        <v>0</v>
      </c>
      <c r="K31" s="48">
        <f t="shared" si="6"/>
        <v>0</v>
      </c>
      <c r="L31" s="261">
        <f t="shared" si="4"/>
        <v>0</v>
      </c>
      <c r="M31" s="322"/>
      <c r="N31" s="251"/>
      <c r="O31" s="251"/>
      <c r="P31" s="251"/>
      <c r="Q31" s="251"/>
      <c r="R31" s="251"/>
      <c r="S31" s="251"/>
    </row>
    <row r="32" spans="2:19" ht="15.6" customHeight="1" thickBot="1" x14ac:dyDescent="0.3">
      <c r="B32" s="323"/>
      <c r="C32" s="269" t="str">
        <f t="shared" si="5"/>
        <v xml:space="preserve">Other </v>
      </c>
      <c r="D32" s="280">
        <v>0</v>
      </c>
      <c r="E32" s="123">
        <v>0</v>
      </c>
      <c r="F32" s="123">
        <v>0</v>
      </c>
      <c r="G32" s="123">
        <v>0</v>
      </c>
      <c r="H32" s="123">
        <v>0</v>
      </c>
      <c r="I32" s="123">
        <v>0</v>
      </c>
      <c r="J32" s="123">
        <v>0</v>
      </c>
      <c r="K32" s="52">
        <f t="shared" si="6"/>
        <v>0</v>
      </c>
      <c r="L32" s="262">
        <f t="shared" si="4"/>
        <v>0</v>
      </c>
      <c r="M32" s="322"/>
      <c r="N32" s="251"/>
      <c r="O32" s="251"/>
      <c r="P32" s="251"/>
      <c r="Q32" s="251"/>
      <c r="R32" s="251"/>
      <c r="S32" s="251"/>
    </row>
    <row r="33" spans="2:19" ht="15.6" customHeight="1" x14ac:dyDescent="0.25">
      <c r="B33" s="323"/>
      <c r="C33" s="270" t="str">
        <f t="shared" si="5"/>
        <v xml:space="preserve"> SUBTOTAL (Eligible Expenses)</v>
      </c>
      <c r="D33" s="277">
        <f>SUM(D27:D32)</f>
        <v>0</v>
      </c>
      <c r="E33" s="53">
        <f t="shared" ref="E33:J33" si="7">SUM(E27:E32)</f>
        <v>0</v>
      </c>
      <c r="F33" s="53">
        <f t="shared" si="7"/>
        <v>0</v>
      </c>
      <c r="G33" s="53">
        <f t="shared" si="7"/>
        <v>0</v>
      </c>
      <c r="H33" s="53">
        <f t="shared" si="7"/>
        <v>0</v>
      </c>
      <c r="I33" s="53">
        <f t="shared" si="7"/>
        <v>0</v>
      </c>
      <c r="J33" s="53">
        <f t="shared" si="7"/>
        <v>0</v>
      </c>
      <c r="K33" s="53">
        <f>IF(SUM(K27:K32)=SUM(D33:J33),SUM(K27:K32),IF(SUM(K27:K32=0),"","ERROR"))</f>
        <v>0</v>
      </c>
      <c r="L33" s="263">
        <f>SUM(L27:L32)</f>
        <v>0</v>
      </c>
      <c r="M33" s="322"/>
      <c r="N33" s="251"/>
      <c r="O33" s="251"/>
      <c r="P33" s="251"/>
      <c r="Q33" s="251"/>
      <c r="R33" s="251"/>
      <c r="S33" s="251"/>
    </row>
    <row r="34" spans="2:19" ht="15.6" customHeight="1" thickBot="1" x14ac:dyDescent="0.3">
      <c r="B34" s="323"/>
      <c r="C34" s="271" t="str">
        <f t="shared" si="5"/>
        <v>Ineligible Costs</v>
      </c>
      <c r="D34" s="281">
        <v>0</v>
      </c>
      <c r="E34" s="282">
        <v>0</v>
      </c>
      <c r="F34" s="282">
        <v>0</v>
      </c>
      <c r="G34" s="282">
        <v>0</v>
      </c>
      <c r="H34" s="282">
        <v>0</v>
      </c>
      <c r="I34" s="282">
        <v>0</v>
      </c>
      <c r="J34" s="282">
        <v>0</v>
      </c>
      <c r="K34" s="54">
        <f t="shared" si="6"/>
        <v>0</v>
      </c>
      <c r="L34" s="264">
        <f>IF($K$35+$K$74=0, 0, K34/($K$35+$K$74))</f>
        <v>0</v>
      </c>
      <c r="M34" s="322"/>
      <c r="N34" s="251"/>
      <c r="O34" s="251"/>
      <c r="P34" s="251"/>
      <c r="Q34" s="251"/>
      <c r="R34" s="251"/>
      <c r="S34" s="251"/>
    </row>
    <row r="35" spans="2:19" ht="15.6" customHeight="1" thickBot="1" x14ac:dyDescent="0.3">
      <c r="B35" s="323"/>
      <c r="C35" s="272" t="str">
        <f t="shared" si="5"/>
        <v xml:space="preserve">TOTAL </v>
      </c>
      <c r="D35" s="284">
        <f>SUM(D33:D34)</f>
        <v>0</v>
      </c>
      <c r="E35" s="283">
        <f t="shared" ref="E35:I35" si="8">SUM(E33:E34)</f>
        <v>0</v>
      </c>
      <c r="F35" s="283">
        <f t="shared" si="8"/>
        <v>0</v>
      </c>
      <c r="G35" s="283">
        <f t="shared" si="8"/>
        <v>0</v>
      </c>
      <c r="H35" s="283">
        <f t="shared" si="8"/>
        <v>0</v>
      </c>
      <c r="I35" s="283">
        <f t="shared" si="8"/>
        <v>0</v>
      </c>
      <c r="J35" s="283">
        <f>SUM(J33:J34)</f>
        <v>0</v>
      </c>
      <c r="K35" s="259">
        <f>IF(SUM(K33:K34)=SUM(D33:J33,D34:J34),SUM(K33:K34),IF(SUM(K33:K34=0),"","ERROR"))</f>
        <v>0</v>
      </c>
      <c r="L35" s="265">
        <f>SUM(L33,L34)</f>
        <v>0</v>
      </c>
      <c r="M35" s="322"/>
      <c r="N35" s="251"/>
      <c r="O35" s="251"/>
      <c r="P35" s="251"/>
      <c r="Q35" s="251"/>
      <c r="R35" s="251"/>
      <c r="S35" s="251"/>
    </row>
    <row r="36" spans="2:19" ht="15.6" customHeight="1" thickBot="1" x14ac:dyDescent="0.3">
      <c r="B36" s="323"/>
      <c r="C36" s="322"/>
      <c r="D36" s="322"/>
      <c r="E36" s="322"/>
      <c r="F36" s="322"/>
      <c r="G36" s="327"/>
      <c r="H36" s="327"/>
      <c r="I36" s="327"/>
      <c r="J36" s="327"/>
      <c r="K36" s="322"/>
      <c r="L36" s="321"/>
      <c r="M36" s="322"/>
      <c r="N36" s="251"/>
      <c r="O36" s="251"/>
      <c r="P36" s="251"/>
      <c r="Q36" s="251"/>
      <c r="R36" s="251"/>
      <c r="S36" s="251"/>
    </row>
    <row r="37" spans="2:19" ht="24" thickBot="1" x14ac:dyDescent="0.3">
      <c r="B37" s="323"/>
      <c r="C37" s="489" t="s">
        <v>155</v>
      </c>
      <c r="D37" s="490"/>
      <c r="E37" s="490"/>
      <c r="F37" s="490"/>
      <c r="G37" s="490"/>
      <c r="H37" s="490"/>
      <c r="I37" s="490"/>
      <c r="J37" s="490"/>
      <c r="K37" s="490"/>
      <c r="L37" s="491"/>
      <c r="M37" s="321"/>
    </row>
    <row r="38" spans="2:19" ht="15.6" customHeight="1" thickBot="1" x14ac:dyDescent="0.3">
      <c r="B38" s="323"/>
      <c r="C38" s="266" t="str">
        <f>C13</f>
        <v>Eligible Expenditure</v>
      </c>
      <c r="D38" s="273" t="str">
        <f t="shared" ref="D38:J38" si="9">D13</f>
        <v>[Expenditure Period]</v>
      </c>
      <c r="E38" s="256" t="str">
        <f t="shared" si="9"/>
        <v>[Expenditure Period]</v>
      </c>
      <c r="F38" s="256" t="str">
        <f t="shared" si="9"/>
        <v>[Expenditure Period]</v>
      </c>
      <c r="G38" s="256" t="str">
        <f t="shared" si="9"/>
        <v>[Expenditure Period]</v>
      </c>
      <c r="H38" s="256" t="str">
        <f t="shared" si="9"/>
        <v>[Expenditure Period]</v>
      </c>
      <c r="I38" s="256" t="str">
        <f t="shared" si="9"/>
        <v>[Expenditure Period]</v>
      </c>
      <c r="J38" s="256" t="str">
        <f t="shared" si="9"/>
        <v>[Expenditure Period]</v>
      </c>
      <c r="K38" s="257" t="s">
        <v>156</v>
      </c>
      <c r="L38" s="258" t="s">
        <v>157</v>
      </c>
      <c r="M38" s="322"/>
      <c r="N38" s="251"/>
      <c r="O38" s="251"/>
      <c r="P38" s="251"/>
      <c r="Q38" s="251"/>
      <c r="R38" s="251"/>
      <c r="S38" s="251"/>
    </row>
    <row r="39" spans="2:19" ht="15.6" customHeight="1" x14ac:dyDescent="0.25">
      <c r="B39" s="323"/>
      <c r="C39" s="267" t="str">
        <f t="shared" ref="C39:C47" si="10">C14</f>
        <v>Infrastructure/Equipment (Capital)</v>
      </c>
      <c r="D39" s="274">
        <f t="shared" ref="D39:J44" si="11">D27-D14</f>
        <v>0</v>
      </c>
      <c r="E39" s="49">
        <f t="shared" si="11"/>
        <v>0</v>
      </c>
      <c r="F39" s="49">
        <f t="shared" si="11"/>
        <v>0</v>
      </c>
      <c r="G39" s="49">
        <f t="shared" si="11"/>
        <v>0</v>
      </c>
      <c r="H39" s="49">
        <f t="shared" si="11"/>
        <v>0</v>
      </c>
      <c r="I39" s="49">
        <f t="shared" si="11"/>
        <v>0</v>
      </c>
      <c r="J39" s="49">
        <f t="shared" si="11"/>
        <v>0</v>
      </c>
      <c r="K39" s="49">
        <f>IF(SUM(D39:J39)=(K27-K14),SUM(D39:J39),IF(SUM(D39:J39=0),"","ERROR"))</f>
        <v>0</v>
      </c>
      <c r="L39" s="260">
        <f>IF($K14=0, 0, K39/$K14)</f>
        <v>0</v>
      </c>
      <c r="M39" s="322"/>
      <c r="N39" s="252"/>
      <c r="O39" s="253"/>
      <c r="P39" s="251"/>
      <c r="Q39" s="251"/>
      <c r="R39" s="251"/>
      <c r="S39" s="251"/>
    </row>
    <row r="40" spans="2:19" ht="15.6" customHeight="1" x14ac:dyDescent="0.25">
      <c r="B40" s="323"/>
      <c r="C40" s="268" t="str">
        <f t="shared" si="10"/>
        <v>Personnel (Actual Salary &amp; Benefits)</v>
      </c>
      <c r="D40" s="275">
        <f t="shared" si="11"/>
        <v>0</v>
      </c>
      <c r="E40" s="48">
        <f t="shared" si="11"/>
        <v>0</v>
      </c>
      <c r="F40" s="48">
        <f t="shared" si="11"/>
        <v>0</v>
      </c>
      <c r="G40" s="48">
        <f t="shared" si="11"/>
        <v>0</v>
      </c>
      <c r="H40" s="48">
        <f t="shared" si="11"/>
        <v>0</v>
      </c>
      <c r="I40" s="48">
        <f t="shared" si="11"/>
        <v>0</v>
      </c>
      <c r="J40" s="48">
        <f t="shared" si="11"/>
        <v>0</v>
      </c>
      <c r="K40" s="48">
        <f t="shared" ref="K40:K45" si="12">IF(SUM(D40:J40)=(K28-K15),SUM(D40:J40),IF(SUM(D40:J40=0),"","ERROR"))</f>
        <v>0</v>
      </c>
      <c r="L40" s="261">
        <f t="shared" ref="L40:L47" si="13">IF($K15=0, 0, K40/$K15)</f>
        <v>0</v>
      </c>
      <c r="M40" s="322"/>
      <c r="N40" s="251"/>
      <c r="O40" s="251"/>
      <c r="P40" s="251"/>
      <c r="Q40" s="251"/>
      <c r="R40" s="251"/>
      <c r="S40" s="251"/>
    </row>
    <row r="41" spans="2:19" ht="15.6" customHeight="1" x14ac:dyDescent="0.25">
      <c r="B41" s="323"/>
      <c r="C41" s="268" t="str">
        <f t="shared" si="10"/>
        <v>Operating Materials &amp; Supplies</v>
      </c>
      <c r="D41" s="275">
        <f t="shared" si="11"/>
        <v>0</v>
      </c>
      <c r="E41" s="48">
        <f t="shared" si="11"/>
        <v>0</v>
      </c>
      <c r="F41" s="48">
        <f t="shared" si="11"/>
        <v>0</v>
      </c>
      <c r="G41" s="48">
        <f t="shared" si="11"/>
        <v>0</v>
      </c>
      <c r="H41" s="48">
        <f t="shared" si="11"/>
        <v>0</v>
      </c>
      <c r="I41" s="48">
        <f t="shared" si="11"/>
        <v>0</v>
      </c>
      <c r="J41" s="48">
        <f t="shared" si="11"/>
        <v>0</v>
      </c>
      <c r="K41" s="48">
        <f t="shared" si="12"/>
        <v>0</v>
      </c>
      <c r="L41" s="261">
        <f t="shared" si="13"/>
        <v>0</v>
      </c>
      <c r="M41" s="322"/>
      <c r="N41" s="251"/>
      <c r="O41" s="251"/>
      <c r="P41" s="251"/>
      <c r="Q41" s="251"/>
      <c r="R41" s="251"/>
      <c r="S41" s="251"/>
    </row>
    <row r="42" spans="2:19" ht="15.6" customHeight="1" x14ac:dyDescent="0.25">
      <c r="B42" s="323"/>
      <c r="C42" s="268" t="str">
        <f t="shared" si="10"/>
        <v>Contractors &amp; Key Vendors</v>
      </c>
      <c r="D42" s="275">
        <f t="shared" si="11"/>
        <v>0</v>
      </c>
      <c r="E42" s="48">
        <f t="shared" si="11"/>
        <v>0</v>
      </c>
      <c r="F42" s="48">
        <f t="shared" si="11"/>
        <v>0</v>
      </c>
      <c r="G42" s="48">
        <f t="shared" si="11"/>
        <v>0</v>
      </c>
      <c r="H42" s="48">
        <f t="shared" si="11"/>
        <v>0</v>
      </c>
      <c r="I42" s="48">
        <f t="shared" si="11"/>
        <v>0</v>
      </c>
      <c r="J42" s="48">
        <f t="shared" si="11"/>
        <v>0</v>
      </c>
      <c r="K42" s="48">
        <f t="shared" si="12"/>
        <v>0</v>
      </c>
      <c r="L42" s="261">
        <f t="shared" si="13"/>
        <v>0</v>
      </c>
      <c r="M42" s="322"/>
      <c r="N42" s="251"/>
      <c r="O42" s="251"/>
      <c r="P42" s="251"/>
      <c r="Q42" s="251"/>
      <c r="R42" s="251"/>
      <c r="S42" s="251"/>
    </row>
    <row r="43" spans="2:19" ht="15.6" customHeight="1" x14ac:dyDescent="0.25">
      <c r="B43" s="323"/>
      <c r="C43" s="268" t="str">
        <f t="shared" si="10"/>
        <v>Travel</v>
      </c>
      <c r="D43" s="275">
        <f t="shared" si="11"/>
        <v>0</v>
      </c>
      <c r="E43" s="48">
        <f t="shared" si="11"/>
        <v>0</v>
      </c>
      <c r="F43" s="48">
        <f t="shared" si="11"/>
        <v>0</v>
      </c>
      <c r="G43" s="48">
        <f t="shared" si="11"/>
        <v>0</v>
      </c>
      <c r="H43" s="48">
        <f t="shared" si="11"/>
        <v>0</v>
      </c>
      <c r="I43" s="48">
        <f t="shared" si="11"/>
        <v>0</v>
      </c>
      <c r="J43" s="48">
        <f t="shared" si="11"/>
        <v>0</v>
      </c>
      <c r="K43" s="48">
        <f t="shared" si="12"/>
        <v>0</v>
      </c>
      <c r="L43" s="261">
        <f>IF($K18=0, 0, K43/$K18)</f>
        <v>0</v>
      </c>
      <c r="M43" s="322"/>
      <c r="N43" s="251"/>
      <c r="O43" s="251"/>
      <c r="P43" s="251"/>
      <c r="Q43" s="251"/>
      <c r="R43" s="251"/>
      <c r="S43" s="251"/>
    </row>
    <row r="44" spans="2:19" ht="15.6" customHeight="1" thickBot="1" x14ac:dyDescent="0.3">
      <c r="B44" s="323"/>
      <c r="C44" s="269" t="str">
        <f t="shared" si="10"/>
        <v xml:space="preserve">Other </v>
      </c>
      <c r="D44" s="276">
        <f t="shared" si="11"/>
        <v>0</v>
      </c>
      <c r="E44" s="52">
        <f t="shared" si="11"/>
        <v>0</v>
      </c>
      <c r="F44" s="52">
        <f t="shared" si="11"/>
        <v>0</v>
      </c>
      <c r="G44" s="52">
        <f t="shared" si="11"/>
        <v>0</v>
      </c>
      <c r="H44" s="52">
        <f t="shared" si="11"/>
        <v>0</v>
      </c>
      <c r="I44" s="52">
        <f t="shared" si="11"/>
        <v>0</v>
      </c>
      <c r="J44" s="52">
        <f t="shared" si="11"/>
        <v>0</v>
      </c>
      <c r="K44" s="52">
        <f>IF(SUM(D44:J44)=(K32-K19),SUM(D44:J44),IF(SUM(D44:J44=0),"","ERROR"))</f>
        <v>0</v>
      </c>
      <c r="L44" s="262">
        <f t="shared" si="13"/>
        <v>0</v>
      </c>
      <c r="M44" s="322"/>
      <c r="N44" s="251"/>
      <c r="O44" s="251"/>
      <c r="P44" s="251"/>
      <c r="Q44" s="251"/>
      <c r="R44" s="251"/>
      <c r="S44" s="251"/>
    </row>
    <row r="45" spans="2:19" ht="15.6" customHeight="1" x14ac:dyDescent="0.25">
      <c r="B45" s="323"/>
      <c r="C45" s="270" t="str">
        <f t="shared" si="10"/>
        <v xml:space="preserve"> SUBTOTAL (Eligible Expenses)</v>
      </c>
      <c r="D45" s="277">
        <f>SUM(D39:D44)</f>
        <v>0</v>
      </c>
      <c r="E45" s="53">
        <f>SUM(E39:E44)</f>
        <v>0</v>
      </c>
      <c r="F45" s="53">
        <f t="shared" ref="F45:J45" si="14">SUM(F39:F44)</f>
        <v>0</v>
      </c>
      <c r="G45" s="53">
        <f t="shared" si="14"/>
        <v>0</v>
      </c>
      <c r="H45" s="53">
        <f t="shared" si="14"/>
        <v>0</v>
      </c>
      <c r="I45" s="53">
        <f t="shared" si="14"/>
        <v>0</v>
      </c>
      <c r="J45" s="53">
        <f t="shared" si="14"/>
        <v>0</v>
      </c>
      <c r="K45" s="53">
        <f t="shared" si="12"/>
        <v>0</v>
      </c>
      <c r="L45" s="263">
        <f t="shared" si="13"/>
        <v>0</v>
      </c>
      <c r="M45" s="322"/>
      <c r="N45" s="251"/>
      <c r="O45" s="251"/>
      <c r="P45" s="251"/>
      <c r="Q45" s="251"/>
      <c r="R45" s="251"/>
      <c r="S45" s="251"/>
    </row>
    <row r="46" spans="2:19" ht="15.6" customHeight="1" thickBot="1" x14ac:dyDescent="0.3">
      <c r="B46" s="323"/>
      <c r="C46" s="271" t="str">
        <f t="shared" si="10"/>
        <v>Ineligible Costs</v>
      </c>
      <c r="D46" s="278">
        <f t="shared" ref="D46:J46" si="15">D34-D21</f>
        <v>0</v>
      </c>
      <c r="E46" s="54">
        <f t="shared" si="15"/>
        <v>0</v>
      </c>
      <c r="F46" s="54">
        <f t="shared" si="15"/>
        <v>0</v>
      </c>
      <c r="G46" s="54">
        <f t="shared" si="15"/>
        <v>0</v>
      </c>
      <c r="H46" s="54">
        <f t="shared" si="15"/>
        <v>0</v>
      </c>
      <c r="I46" s="54">
        <f t="shared" si="15"/>
        <v>0</v>
      </c>
      <c r="J46" s="54">
        <f t="shared" si="15"/>
        <v>0</v>
      </c>
      <c r="K46" s="54">
        <f>IF(SUM(D46:J46)=(K34-K21),SUM(D46:J46),IF(SUM(D46:J46=0),"","ERROR"))</f>
        <v>0</v>
      </c>
      <c r="L46" s="264">
        <f t="shared" si="13"/>
        <v>0</v>
      </c>
      <c r="M46" s="322"/>
      <c r="N46" s="251"/>
      <c r="O46" s="251"/>
      <c r="P46" s="251"/>
      <c r="Q46" s="251"/>
      <c r="R46" s="251"/>
      <c r="S46" s="251"/>
    </row>
    <row r="47" spans="2:19" ht="15.6" customHeight="1" thickBot="1" x14ac:dyDescent="0.3">
      <c r="B47" s="323"/>
      <c r="C47" s="272" t="str">
        <f t="shared" si="10"/>
        <v xml:space="preserve">TOTAL </v>
      </c>
      <c r="D47" s="279">
        <f>SUM(D45:D46)</f>
        <v>0</v>
      </c>
      <c r="E47" s="259">
        <f t="shared" ref="E47:J47" si="16">SUM(E45:E46)</f>
        <v>0</v>
      </c>
      <c r="F47" s="259">
        <f t="shared" si="16"/>
        <v>0</v>
      </c>
      <c r="G47" s="259">
        <f t="shared" si="16"/>
        <v>0</v>
      </c>
      <c r="H47" s="259">
        <f t="shared" si="16"/>
        <v>0</v>
      </c>
      <c r="I47" s="259">
        <f t="shared" si="16"/>
        <v>0</v>
      </c>
      <c r="J47" s="259">
        <f t="shared" si="16"/>
        <v>0</v>
      </c>
      <c r="K47" s="259">
        <f>IF(SUM(K45:K46)=SUM(D45:J45,D46:J46),SUM(K45:K46),IF(SUM(K45:K46=0),"","ERROR"))</f>
        <v>0</v>
      </c>
      <c r="L47" s="265">
        <f t="shared" si="13"/>
        <v>0</v>
      </c>
      <c r="M47" s="322"/>
      <c r="O47" s="251"/>
      <c r="P47" s="251"/>
      <c r="Q47" s="251"/>
      <c r="R47" s="251"/>
      <c r="S47" s="251"/>
    </row>
    <row r="48" spans="2:19" ht="23.25" x14ac:dyDescent="0.25">
      <c r="B48" s="323"/>
      <c r="C48" s="324"/>
      <c r="D48" s="325"/>
      <c r="E48" s="325"/>
      <c r="F48" s="325"/>
      <c r="G48" s="325"/>
      <c r="H48" s="325"/>
      <c r="I48" s="325"/>
      <c r="J48" s="325"/>
      <c r="K48" s="325"/>
      <c r="L48" s="326"/>
      <c r="M48" s="322"/>
      <c r="O48" s="251"/>
      <c r="P48" s="251"/>
      <c r="Q48" s="251"/>
      <c r="R48" s="251"/>
      <c r="S48" s="251"/>
    </row>
    <row r="49" spans="2:19" ht="17.100000000000001" customHeight="1" x14ac:dyDescent="0.25">
      <c r="C49" s="254"/>
      <c r="D49" s="255"/>
      <c r="E49" s="255"/>
      <c r="F49" s="255"/>
      <c r="G49" s="255"/>
      <c r="H49" s="255"/>
      <c r="I49" s="255"/>
      <c r="J49" s="255"/>
      <c r="K49" s="255"/>
      <c r="L49" s="186"/>
      <c r="M49" s="251"/>
      <c r="O49" s="251"/>
      <c r="P49" s="251"/>
      <c r="Q49" s="251"/>
      <c r="R49" s="251"/>
      <c r="S49" s="251"/>
    </row>
    <row r="50" spans="2:19" ht="24" thickBot="1" x14ac:dyDescent="0.3">
      <c r="B50" s="285"/>
      <c r="C50" s="498" t="s">
        <v>158</v>
      </c>
      <c r="D50" s="498"/>
      <c r="E50" s="498"/>
      <c r="F50" s="498"/>
      <c r="G50" s="498"/>
      <c r="H50" s="498"/>
      <c r="I50" s="498"/>
      <c r="J50" s="498"/>
      <c r="K50" s="498"/>
      <c r="L50" s="498"/>
      <c r="M50" s="286"/>
    </row>
    <row r="51" spans="2:19" ht="21.75" thickBot="1" x14ac:dyDescent="0.3">
      <c r="B51" s="285" t="s">
        <v>219</v>
      </c>
      <c r="C51" s="489" t="s">
        <v>159</v>
      </c>
      <c r="D51" s="490"/>
      <c r="E51" s="490"/>
      <c r="F51" s="490"/>
      <c r="G51" s="490"/>
      <c r="H51" s="490"/>
      <c r="I51" s="490"/>
      <c r="J51" s="490"/>
      <c r="K51" s="490"/>
      <c r="L51" s="491"/>
      <c r="M51" s="286"/>
    </row>
    <row r="52" spans="2:19" ht="16.5" thickBot="1" x14ac:dyDescent="0.3">
      <c r="B52" s="285" t="s">
        <v>221</v>
      </c>
      <c r="C52" s="266" t="str">
        <f>C13</f>
        <v>Eligible Expenditure</v>
      </c>
      <c r="D52" s="273" t="str">
        <f>D13</f>
        <v>[Expenditure Period]</v>
      </c>
      <c r="E52" s="256" t="str">
        <f t="shared" ref="E52:J52" si="17">E13</f>
        <v>[Expenditure Period]</v>
      </c>
      <c r="F52" s="256" t="str">
        <f t="shared" si="17"/>
        <v>[Expenditure Period]</v>
      </c>
      <c r="G52" s="256" t="str">
        <f t="shared" si="17"/>
        <v>[Expenditure Period]</v>
      </c>
      <c r="H52" s="256" t="str">
        <f t="shared" si="17"/>
        <v>[Expenditure Period]</v>
      </c>
      <c r="I52" s="256" t="str">
        <f t="shared" si="17"/>
        <v>[Expenditure Period]</v>
      </c>
      <c r="J52" s="256" t="str">
        <f t="shared" si="17"/>
        <v>[Expenditure Period]</v>
      </c>
      <c r="K52" s="257" t="str">
        <f>'Budget Forecast'!E23</f>
        <v>In-Kind Expenditures</v>
      </c>
      <c r="L52" s="258" t="str">
        <f>'Budget Forecast'!F24</f>
        <v>% of Total</v>
      </c>
      <c r="M52" s="286"/>
    </row>
    <row r="53" spans="2:19" ht="15.75" x14ac:dyDescent="0.25">
      <c r="B53" s="285"/>
      <c r="C53" s="267" t="str">
        <f t="shared" ref="C53:C61" si="18">C14</f>
        <v>Infrastructure/Equipment (Capital)</v>
      </c>
      <c r="D53" s="274">
        <f>'Budget Forecast'!D12</f>
        <v>0</v>
      </c>
      <c r="E53" s="49">
        <f>'Budget Forecast'!F12</f>
        <v>0</v>
      </c>
      <c r="F53" s="49">
        <f>'Budget Forecast'!H12</f>
        <v>0</v>
      </c>
      <c r="G53" s="49">
        <f>'Budget Forecast'!J12</f>
        <v>0</v>
      </c>
      <c r="H53" s="49">
        <f>'Budget Forecast'!L12</f>
        <v>0</v>
      </c>
      <c r="I53" s="49">
        <f>'Budget Forecast'!N12</f>
        <v>0</v>
      </c>
      <c r="J53" s="49">
        <f>'Budget Forecast'!P12</f>
        <v>0</v>
      </c>
      <c r="K53" s="49">
        <f>SUM(D53:J53)</f>
        <v>0</v>
      </c>
      <c r="L53" s="260">
        <f t="shared" ref="L53:L58" si="19">IF($K$22+$K$61=0, 0, K53/($K$22+$K$61))</f>
        <v>0</v>
      </c>
      <c r="M53" s="286"/>
    </row>
    <row r="54" spans="2:19" ht="15.75" x14ac:dyDescent="0.25">
      <c r="B54" s="285"/>
      <c r="C54" s="268" t="str">
        <f t="shared" si="18"/>
        <v>Personnel (Actual Salary &amp; Benefits)</v>
      </c>
      <c r="D54" s="275">
        <f>'Budget Forecast'!D13</f>
        <v>0</v>
      </c>
      <c r="E54" s="48">
        <f>'Budget Forecast'!F13</f>
        <v>0</v>
      </c>
      <c r="F54" s="48">
        <f>'Budget Forecast'!H13</f>
        <v>0</v>
      </c>
      <c r="G54" s="48">
        <f>'Budget Forecast'!J13</f>
        <v>0</v>
      </c>
      <c r="H54" s="48">
        <f>'Budget Forecast'!L13</f>
        <v>0</v>
      </c>
      <c r="I54" s="48">
        <f>'Budget Forecast'!N13</f>
        <v>0</v>
      </c>
      <c r="J54" s="48">
        <f>'Budget Forecast'!P13</f>
        <v>0</v>
      </c>
      <c r="K54" s="48">
        <f t="shared" ref="K54:K60" si="20">SUM(D54:J54)</f>
        <v>0</v>
      </c>
      <c r="L54" s="261">
        <f t="shared" si="19"/>
        <v>0</v>
      </c>
      <c r="M54" s="286"/>
    </row>
    <row r="55" spans="2:19" ht="15.75" x14ac:dyDescent="0.25">
      <c r="B55" s="285"/>
      <c r="C55" s="268" t="str">
        <f t="shared" si="18"/>
        <v>Operating Materials &amp; Supplies</v>
      </c>
      <c r="D55" s="275">
        <f>'Budget Forecast'!D14</f>
        <v>0</v>
      </c>
      <c r="E55" s="48">
        <f>'Budget Forecast'!F14</f>
        <v>0</v>
      </c>
      <c r="F55" s="48">
        <f>'Budget Forecast'!H14</f>
        <v>0</v>
      </c>
      <c r="G55" s="48">
        <f>'Budget Forecast'!J14</f>
        <v>0</v>
      </c>
      <c r="H55" s="48">
        <f>'Budget Forecast'!L14</f>
        <v>0</v>
      </c>
      <c r="I55" s="48">
        <f>'Budget Forecast'!N14</f>
        <v>0</v>
      </c>
      <c r="J55" s="48">
        <f>'Budget Forecast'!P14</f>
        <v>0</v>
      </c>
      <c r="K55" s="48">
        <f t="shared" si="20"/>
        <v>0</v>
      </c>
      <c r="L55" s="261">
        <f t="shared" si="19"/>
        <v>0</v>
      </c>
      <c r="M55" s="286"/>
    </row>
    <row r="56" spans="2:19" ht="15.75" x14ac:dyDescent="0.25">
      <c r="B56" s="285"/>
      <c r="C56" s="268" t="str">
        <f t="shared" si="18"/>
        <v>Contractors &amp; Key Vendors</v>
      </c>
      <c r="D56" s="275">
        <f>'Budget Forecast'!D15</f>
        <v>0</v>
      </c>
      <c r="E56" s="48">
        <f>'Budget Forecast'!F15</f>
        <v>0</v>
      </c>
      <c r="F56" s="48">
        <f>'Budget Forecast'!H15</f>
        <v>0</v>
      </c>
      <c r="G56" s="48">
        <f>'Budget Forecast'!J15</f>
        <v>0</v>
      </c>
      <c r="H56" s="48">
        <f>'Budget Forecast'!L15</f>
        <v>0</v>
      </c>
      <c r="I56" s="48">
        <f>'Budget Forecast'!N15</f>
        <v>0</v>
      </c>
      <c r="J56" s="48">
        <f>'Budget Forecast'!P15</f>
        <v>0</v>
      </c>
      <c r="K56" s="48">
        <f t="shared" si="20"/>
        <v>0</v>
      </c>
      <c r="L56" s="261">
        <f t="shared" si="19"/>
        <v>0</v>
      </c>
      <c r="M56" s="286"/>
    </row>
    <row r="57" spans="2:19" ht="15.75" x14ac:dyDescent="0.25">
      <c r="B57" s="285"/>
      <c r="C57" s="268" t="str">
        <f t="shared" si="18"/>
        <v>Travel</v>
      </c>
      <c r="D57" s="275">
        <f>'Budget Forecast'!D16</f>
        <v>0</v>
      </c>
      <c r="E57" s="48">
        <f>'Budget Forecast'!F16</f>
        <v>0</v>
      </c>
      <c r="F57" s="48">
        <f>'Budget Forecast'!H16</f>
        <v>0</v>
      </c>
      <c r="G57" s="48">
        <f>'Budget Forecast'!J16</f>
        <v>0</v>
      </c>
      <c r="H57" s="48">
        <f>'Budget Forecast'!L16</f>
        <v>0</v>
      </c>
      <c r="I57" s="48">
        <f>'Budget Forecast'!N16</f>
        <v>0</v>
      </c>
      <c r="J57" s="48">
        <f>'Budget Forecast'!P16</f>
        <v>0</v>
      </c>
      <c r="K57" s="48">
        <f t="shared" si="20"/>
        <v>0</v>
      </c>
      <c r="L57" s="261">
        <f t="shared" si="19"/>
        <v>0</v>
      </c>
      <c r="M57" s="286"/>
    </row>
    <row r="58" spans="2:19" ht="16.5" thickBot="1" x14ac:dyDescent="0.3">
      <c r="B58" s="285"/>
      <c r="C58" s="269" t="str">
        <f t="shared" si="18"/>
        <v xml:space="preserve">Other </v>
      </c>
      <c r="D58" s="276">
        <f>'Budget Forecast'!D17</f>
        <v>0</v>
      </c>
      <c r="E58" s="52">
        <f>'Budget Forecast'!F17</f>
        <v>0</v>
      </c>
      <c r="F58" s="52">
        <f>'Budget Forecast'!H17</f>
        <v>0</v>
      </c>
      <c r="G58" s="52">
        <f>'Budget Forecast'!J17</f>
        <v>0</v>
      </c>
      <c r="H58" s="52">
        <f>'Budget Forecast'!L17</f>
        <v>0</v>
      </c>
      <c r="I58" s="52">
        <f>'Budget Forecast'!N17</f>
        <v>0</v>
      </c>
      <c r="J58" s="52">
        <f>'Budget Forecast'!P17</f>
        <v>0</v>
      </c>
      <c r="K58" s="52">
        <f t="shared" si="20"/>
        <v>0</v>
      </c>
      <c r="L58" s="262">
        <f t="shared" si="19"/>
        <v>0</v>
      </c>
      <c r="M58" s="286"/>
    </row>
    <row r="59" spans="2:19" ht="15.75" x14ac:dyDescent="0.25">
      <c r="B59" s="285"/>
      <c r="C59" s="270" t="str">
        <f t="shared" si="18"/>
        <v xml:space="preserve"> SUBTOTAL (Eligible Expenses)</v>
      </c>
      <c r="D59" s="277">
        <f>'Budget Forecast'!D18</f>
        <v>0</v>
      </c>
      <c r="E59" s="53">
        <f>'Budget Forecast'!F18</f>
        <v>0</v>
      </c>
      <c r="F59" s="53">
        <f>'Budget Forecast'!H18</f>
        <v>0</v>
      </c>
      <c r="G59" s="53">
        <f>'Budget Forecast'!J18</f>
        <v>0</v>
      </c>
      <c r="H59" s="53">
        <f>'Budget Forecast'!L18</f>
        <v>0</v>
      </c>
      <c r="I59" s="53">
        <f>'Budget Forecast'!N18</f>
        <v>0</v>
      </c>
      <c r="J59" s="53">
        <f>'Budget Forecast'!P18</f>
        <v>0</v>
      </c>
      <c r="K59" s="53">
        <f t="shared" si="20"/>
        <v>0</v>
      </c>
      <c r="L59" s="263">
        <f>SUM(L53:L58)</f>
        <v>0</v>
      </c>
      <c r="M59" s="286"/>
    </row>
    <row r="60" spans="2:19" ht="16.5" thickBot="1" x14ac:dyDescent="0.3">
      <c r="B60" s="285"/>
      <c r="C60" s="271" t="str">
        <f t="shared" si="18"/>
        <v>Ineligible Costs</v>
      </c>
      <c r="D60" s="278">
        <f>'Budget Forecast'!D19</f>
        <v>0</v>
      </c>
      <c r="E60" s="54">
        <f>'Budget Forecast'!F19</f>
        <v>0</v>
      </c>
      <c r="F60" s="54">
        <f>'Budget Forecast'!H19</f>
        <v>0</v>
      </c>
      <c r="G60" s="54">
        <f>'Budget Forecast'!J19</f>
        <v>0</v>
      </c>
      <c r="H60" s="54">
        <f>'Budget Forecast'!L19</f>
        <v>0</v>
      </c>
      <c r="I60" s="54">
        <f>'Budget Forecast'!N19</f>
        <v>0</v>
      </c>
      <c r="J60" s="54">
        <f>'Budget Forecast'!P19</f>
        <v>0</v>
      </c>
      <c r="K60" s="54">
        <f t="shared" si="20"/>
        <v>0</v>
      </c>
      <c r="L60" s="264">
        <f>IF($K$22+$K$61=0, 0, K60/($K$22+$K$61))</f>
        <v>0</v>
      </c>
      <c r="M60" s="286"/>
    </row>
    <row r="61" spans="2:19" ht="16.5" thickBot="1" x14ac:dyDescent="0.3">
      <c r="B61" s="285"/>
      <c r="C61" s="272" t="str">
        <f t="shared" si="18"/>
        <v xml:space="preserve">TOTAL </v>
      </c>
      <c r="D61" s="279">
        <f>SUM(D59:D60)</f>
        <v>0</v>
      </c>
      <c r="E61" s="259">
        <f t="shared" ref="E61:J61" si="21">SUM(E59:E60)</f>
        <v>0</v>
      </c>
      <c r="F61" s="259">
        <f t="shared" si="21"/>
        <v>0</v>
      </c>
      <c r="G61" s="259">
        <f t="shared" si="21"/>
        <v>0</v>
      </c>
      <c r="H61" s="259">
        <f t="shared" si="21"/>
        <v>0</v>
      </c>
      <c r="I61" s="259">
        <f t="shared" si="21"/>
        <v>0</v>
      </c>
      <c r="J61" s="259">
        <f t="shared" si="21"/>
        <v>0</v>
      </c>
      <c r="K61" s="259">
        <f>IF(AND(SUM(K59:K60)=SUM(D59:J59,D60:J60),(SUM(K59:K60)='Budget Forecast'!E33)),SUM(K59:K60),IF(SUM(K59:K60=0),"","ERROR"))</f>
        <v>0</v>
      </c>
      <c r="L61" s="265">
        <f>IF(SUM(L59:L60)='Budget Forecast'!F33,SUM(L59:L60),IF(SUM(L59:L60=0),"","ERROR"))</f>
        <v>0</v>
      </c>
      <c r="M61" s="286"/>
    </row>
    <row r="62" spans="2:19" ht="15.75" thickBot="1" x14ac:dyDescent="0.3">
      <c r="B62" s="285"/>
      <c r="C62" s="289"/>
      <c r="D62" s="289"/>
      <c r="E62" s="289"/>
      <c r="F62" s="286"/>
      <c r="G62" s="286"/>
      <c r="H62" s="290"/>
      <c r="I62" s="289"/>
      <c r="J62" s="290"/>
      <c r="K62" s="286"/>
      <c r="L62" s="289"/>
      <c r="M62" s="286"/>
    </row>
    <row r="63" spans="2:19" ht="21.75" thickBot="1" x14ac:dyDescent="0.3">
      <c r="B63" s="285"/>
      <c r="C63" s="489" t="s">
        <v>160</v>
      </c>
      <c r="D63" s="490"/>
      <c r="E63" s="490"/>
      <c r="F63" s="490"/>
      <c r="G63" s="490"/>
      <c r="H63" s="490"/>
      <c r="I63" s="490"/>
      <c r="J63" s="490"/>
      <c r="K63" s="490"/>
      <c r="L63" s="491"/>
      <c r="M63" s="286"/>
    </row>
    <row r="64" spans="2:19" ht="16.5" thickBot="1" x14ac:dyDescent="0.3">
      <c r="B64" s="285"/>
      <c r="C64" s="492" t="str">
        <f>C13</f>
        <v>Eligible Expenditure</v>
      </c>
      <c r="D64" s="273" t="str">
        <f t="shared" ref="D64:J64" si="22">D52</f>
        <v>[Expenditure Period]</v>
      </c>
      <c r="E64" s="256" t="str">
        <f t="shared" si="22"/>
        <v>[Expenditure Period]</v>
      </c>
      <c r="F64" s="256" t="str">
        <f t="shared" si="22"/>
        <v>[Expenditure Period]</v>
      </c>
      <c r="G64" s="256" t="str">
        <f t="shared" si="22"/>
        <v>[Expenditure Period]</v>
      </c>
      <c r="H64" s="256" t="str">
        <f t="shared" si="22"/>
        <v>[Expenditure Period]</v>
      </c>
      <c r="I64" s="256" t="str">
        <f t="shared" si="22"/>
        <v>[Expenditure Period]</v>
      </c>
      <c r="J64" s="256" t="str">
        <f t="shared" si="22"/>
        <v>[Expenditure Period]</v>
      </c>
      <c r="K64" s="494" t="str">
        <f>K52</f>
        <v>In-Kind Expenditures</v>
      </c>
      <c r="L64" s="494" t="str">
        <f>L52</f>
        <v>% of Total</v>
      </c>
      <c r="M64" s="286"/>
    </row>
    <row r="65" spans="2:13" ht="16.5" thickBot="1" x14ac:dyDescent="0.3">
      <c r="B65" s="285"/>
      <c r="C65" s="493"/>
      <c r="D65" s="287" t="s">
        <v>154</v>
      </c>
      <c r="E65" s="288" t="s">
        <v>154</v>
      </c>
      <c r="F65" s="288" t="s">
        <v>154</v>
      </c>
      <c r="G65" s="288" t="s">
        <v>154</v>
      </c>
      <c r="H65" s="288" t="s">
        <v>154</v>
      </c>
      <c r="I65" s="288" t="s">
        <v>154</v>
      </c>
      <c r="J65" s="288" t="s">
        <v>154</v>
      </c>
      <c r="K65" s="495"/>
      <c r="L65" s="495"/>
      <c r="M65" s="286"/>
    </row>
    <row r="66" spans="2:13" ht="15.75" x14ac:dyDescent="0.25">
      <c r="B66" s="285"/>
      <c r="C66" s="267" t="str">
        <f>C14</f>
        <v>Infrastructure/Equipment (Capital)</v>
      </c>
      <c r="D66" s="280">
        <v>0</v>
      </c>
      <c r="E66" s="123">
        <v>0</v>
      </c>
      <c r="F66" s="123">
        <v>0</v>
      </c>
      <c r="G66" s="123">
        <v>0</v>
      </c>
      <c r="H66" s="123">
        <v>0</v>
      </c>
      <c r="I66" s="123">
        <v>0</v>
      </c>
      <c r="J66" s="123">
        <v>0</v>
      </c>
      <c r="K66" s="49">
        <f>SUM(D66:J66)</f>
        <v>0</v>
      </c>
      <c r="L66" s="260">
        <f>IF($K$35+$K$74=0, 0, K66/($K$35+$K$74))</f>
        <v>0</v>
      </c>
      <c r="M66" s="286"/>
    </row>
    <row r="67" spans="2:13" ht="15.75" x14ac:dyDescent="0.25">
      <c r="B67" s="285"/>
      <c r="C67" s="268" t="str">
        <f t="shared" ref="C67:C74" si="23">C15</f>
        <v>Personnel (Actual Salary &amp; Benefits)</v>
      </c>
      <c r="D67" s="280">
        <v>0</v>
      </c>
      <c r="E67" s="123">
        <v>0</v>
      </c>
      <c r="F67" s="123">
        <v>0</v>
      </c>
      <c r="G67" s="123">
        <v>0</v>
      </c>
      <c r="H67" s="123">
        <v>0</v>
      </c>
      <c r="I67" s="123">
        <v>0</v>
      </c>
      <c r="J67" s="123">
        <v>0</v>
      </c>
      <c r="K67" s="48">
        <f t="shared" ref="K67:K73" si="24">SUM(D67:J67)</f>
        <v>0</v>
      </c>
      <c r="L67" s="261">
        <f t="shared" ref="L67:L71" si="25">IF($K$35+$K$74=0, 0, K67/($K$35+$K$74))</f>
        <v>0</v>
      </c>
      <c r="M67" s="286"/>
    </row>
    <row r="68" spans="2:13" ht="15.75" x14ac:dyDescent="0.25">
      <c r="B68" s="285"/>
      <c r="C68" s="268" t="str">
        <f t="shared" si="23"/>
        <v>Operating Materials &amp; Supplies</v>
      </c>
      <c r="D68" s="280">
        <v>0</v>
      </c>
      <c r="E68" s="123">
        <v>0</v>
      </c>
      <c r="F68" s="123">
        <v>0</v>
      </c>
      <c r="G68" s="123">
        <v>0</v>
      </c>
      <c r="H68" s="123">
        <v>0</v>
      </c>
      <c r="I68" s="123">
        <v>0</v>
      </c>
      <c r="J68" s="123">
        <v>0</v>
      </c>
      <c r="K68" s="48">
        <f t="shared" si="24"/>
        <v>0</v>
      </c>
      <c r="L68" s="261">
        <f t="shared" si="25"/>
        <v>0</v>
      </c>
      <c r="M68" s="286"/>
    </row>
    <row r="69" spans="2:13" ht="15.75" x14ac:dyDescent="0.25">
      <c r="B69" s="285"/>
      <c r="C69" s="268" t="str">
        <f t="shared" si="23"/>
        <v>Contractors &amp; Key Vendors</v>
      </c>
      <c r="D69" s="280">
        <v>0</v>
      </c>
      <c r="E69" s="123">
        <v>0</v>
      </c>
      <c r="F69" s="123">
        <v>0</v>
      </c>
      <c r="G69" s="123">
        <v>0</v>
      </c>
      <c r="H69" s="123">
        <v>0</v>
      </c>
      <c r="I69" s="123">
        <v>0</v>
      </c>
      <c r="J69" s="123">
        <v>0</v>
      </c>
      <c r="K69" s="48">
        <f t="shared" si="24"/>
        <v>0</v>
      </c>
      <c r="L69" s="261">
        <f t="shared" si="25"/>
        <v>0</v>
      </c>
      <c r="M69" s="286"/>
    </row>
    <row r="70" spans="2:13" ht="15.75" x14ac:dyDescent="0.25">
      <c r="B70" s="285"/>
      <c r="C70" s="268" t="str">
        <f t="shared" si="23"/>
        <v>Travel</v>
      </c>
      <c r="D70" s="280">
        <v>0</v>
      </c>
      <c r="E70" s="123">
        <v>0</v>
      </c>
      <c r="F70" s="123">
        <v>0</v>
      </c>
      <c r="G70" s="123">
        <v>0</v>
      </c>
      <c r="H70" s="123">
        <v>0</v>
      </c>
      <c r="I70" s="123">
        <v>0</v>
      </c>
      <c r="J70" s="123">
        <v>0</v>
      </c>
      <c r="K70" s="48">
        <f t="shared" si="24"/>
        <v>0</v>
      </c>
      <c r="L70" s="261">
        <f>IF($K$35+$K$74=0, 0, K70/($K$35+$K$74))</f>
        <v>0</v>
      </c>
      <c r="M70" s="286"/>
    </row>
    <row r="71" spans="2:13" ht="16.5" thickBot="1" x14ac:dyDescent="0.3">
      <c r="B71" s="285"/>
      <c r="C71" s="269" t="str">
        <f t="shared" si="23"/>
        <v xml:space="preserve">Other </v>
      </c>
      <c r="D71" s="280">
        <v>0</v>
      </c>
      <c r="E71" s="123">
        <v>0</v>
      </c>
      <c r="F71" s="123">
        <v>0</v>
      </c>
      <c r="G71" s="123">
        <v>0</v>
      </c>
      <c r="H71" s="123">
        <v>0</v>
      </c>
      <c r="I71" s="123">
        <v>0</v>
      </c>
      <c r="J71" s="123">
        <v>0</v>
      </c>
      <c r="K71" s="52">
        <f t="shared" si="24"/>
        <v>0</v>
      </c>
      <c r="L71" s="262">
        <f t="shared" si="25"/>
        <v>0</v>
      </c>
      <c r="M71" s="286"/>
    </row>
    <row r="72" spans="2:13" ht="15.75" x14ac:dyDescent="0.25">
      <c r="B72" s="285"/>
      <c r="C72" s="270" t="str">
        <f t="shared" si="23"/>
        <v xml:space="preserve"> SUBTOTAL (Eligible Expenses)</v>
      </c>
      <c r="D72" s="277">
        <f>SUM(D66:D71)</f>
        <v>0</v>
      </c>
      <c r="E72" s="53">
        <f t="shared" ref="E72:J72" si="26">SUM(E66:E71)</f>
        <v>0</v>
      </c>
      <c r="F72" s="53">
        <f t="shared" si="26"/>
        <v>0</v>
      </c>
      <c r="G72" s="53">
        <f t="shared" si="26"/>
        <v>0</v>
      </c>
      <c r="H72" s="53">
        <f t="shared" si="26"/>
        <v>0</v>
      </c>
      <c r="I72" s="53">
        <f t="shared" si="26"/>
        <v>0</v>
      </c>
      <c r="J72" s="53">
        <f t="shared" si="26"/>
        <v>0</v>
      </c>
      <c r="K72" s="53">
        <f>IF(SUM(K66:K71)=SUM(D72:J72),SUM(K66:K71),IF(SUM(K66:K71=0),"","ERROR"))</f>
        <v>0</v>
      </c>
      <c r="L72" s="263">
        <f>SUM(L66:L71)</f>
        <v>0</v>
      </c>
      <c r="M72" s="286"/>
    </row>
    <row r="73" spans="2:13" ht="16.5" thickBot="1" x14ac:dyDescent="0.3">
      <c r="B73" s="285"/>
      <c r="C73" s="271" t="str">
        <f t="shared" si="23"/>
        <v>Ineligible Costs</v>
      </c>
      <c r="D73" s="281">
        <v>0</v>
      </c>
      <c r="E73" s="282">
        <v>0</v>
      </c>
      <c r="F73" s="282">
        <v>0</v>
      </c>
      <c r="G73" s="282">
        <v>0</v>
      </c>
      <c r="H73" s="282">
        <v>0</v>
      </c>
      <c r="I73" s="282">
        <v>0</v>
      </c>
      <c r="J73" s="282">
        <v>0</v>
      </c>
      <c r="K73" s="54">
        <f t="shared" si="24"/>
        <v>0</v>
      </c>
      <c r="L73" s="264">
        <f>IF($K$35+$K$74=0, 0, K73/($K$35+$K$74))</f>
        <v>0</v>
      </c>
      <c r="M73" s="286"/>
    </row>
    <row r="74" spans="2:13" ht="16.5" thickBot="1" x14ac:dyDescent="0.3">
      <c r="B74" s="285"/>
      <c r="C74" s="272" t="str">
        <f t="shared" si="23"/>
        <v xml:space="preserve">TOTAL </v>
      </c>
      <c r="D74" s="284">
        <f>SUM(D72:D73)</f>
        <v>0</v>
      </c>
      <c r="E74" s="283">
        <f t="shared" ref="E74:J74" si="27">SUM(E72:E73)</f>
        <v>0</v>
      </c>
      <c r="F74" s="283">
        <f t="shared" si="27"/>
        <v>0</v>
      </c>
      <c r="G74" s="283">
        <f t="shared" si="27"/>
        <v>0</v>
      </c>
      <c r="H74" s="283">
        <f t="shared" si="27"/>
        <v>0</v>
      </c>
      <c r="I74" s="283">
        <f t="shared" si="27"/>
        <v>0</v>
      </c>
      <c r="J74" s="283">
        <f t="shared" si="27"/>
        <v>0</v>
      </c>
      <c r="K74" s="259">
        <f>IF(SUM(K72:K73)=SUM(D72:J72,D73:J73),SUM(K72:K73),IF(SUM(K72:K73=0),"","ERROR"))</f>
        <v>0</v>
      </c>
      <c r="L74" s="265">
        <f>SUM(L72,L73)</f>
        <v>0</v>
      </c>
      <c r="M74" s="286"/>
    </row>
    <row r="75" spans="2:13" ht="15.75" thickBot="1" x14ac:dyDescent="0.3">
      <c r="B75" s="285"/>
      <c r="C75" s="289"/>
      <c r="D75" s="289"/>
      <c r="E75" s="289"/>
      <c r="F75" s="289"/>
      <c r="G75" s="290"/>
      <c r="H75" s="290"/>
      <c r="I75" s="290"/>
      <c r="J75" s="290"/>
      <c r="K75" s="289"/>
      <c r="L75" s="286"/>
      <c r="M75" s="286"/>
    </row>
    <row r="76" spans="2:13" ht="21.75" thickBot="1" x14ac:dyDescent="0.3">
      <c r="B76" s="285"/>
      <c r="C76" s="489" t="s">
        <v>161</v>
      </c>
      <c r="D76" s="490"/>
      <c r="E76" s="490"/>
      <c r="F76" s="490"/>
      <c r="G76" s="490"/>
      <c r="H76" s="490"/>
      <c r="I76" s="490"/>
      <c r="J76" s="490"/>
      <c r="K76" s="490"/>
      <c r="L76" s="491"/>
      <c r="M76" s="286"/>
    </row>
    <row r="77" spans="2:13" ht="16.5" thickBot="1" x14ac:dyDescent="0.3">
      <c r="B77" s="285"/>
      <c r="C77" s="266" t="str">
        <f>C13</f>
        <v>Eligible Expenditure</v>
      </c>
      <c r="D77" s="273" t="str">
        <f t="shared" ref="D77:J77" si="28">D52</f>
        <v>[Expenditure Period]</v>
      </c>
      <c r="E77" s="256" t="str">
        <f t="shared" si="28"/>
        <v>[Expenditure Period]</v>
      </c>
      <c r="F77" s="256" t="str">
        <f t="shared" si="28"/>
        <v>[Expenditure Period]</v>
      </c>
      <c r="G77" s="256" t="str">
        <f t="shared" si="28"/>
        <v>[Expenditure Period]</v>
      </c>
      <c r="H77" s="256" t="str">
        <f t="shared" si="28"/>
        <v>[Expenditure Period]</v>
      </c>
      <c r="I77" s="256" t="str">
        <f t="shared" si="28"/>
        <v>[Expenditure Period]</v>
      </c>
      <c r="J77" s="256" t="str">
        <f t="shared" si="28"/>
        <v>[Expenditure Period]</v>
      </c>
      <c r="K77" s="257" t="s">
        <v>162</v>
      </c>
      <c r="L77" s="258" t="s">
        <v>163</v>
      </c>
      <c r="M77" s="286"/>
    </row>
    <row r="78" spans="2:13" ht="15.75" x14ac:dyDescent="0.25">
      <c r="B78" s="285"/>
      <c r="C78" s="267" t="str">
        <f t="shared" ref="C78:C86" si="29">C14</f>
        <v>Infrastructure/Equipment (Capital)</v>
      </c>
      <c r="D78" s="274">
        <f t="shared" ref="D78:J83" si="30">D66-D53</f>
        <v>0</v>
      </c>
      <c r="E78" s="49">
        <f t="shared" si="30"/>
        <v>0</v>
      </c>
      <c r="F78" s="49">
        <f t="shared" si="30"/>
        <v>0</v>
      </c>
      <c r="G78" s="49">
        <f t="shared" si="30"/>
        <v>0</v>
      </c>
      <c r="H78" s="49">
        <f t="shared" si="30"/>
        <v>0</v>
      </c>
      <c r="I78" s="49">
        <f t="shared" si="30"/>
        <v>0</v>
      </c>
      <c r="J78" s="49">
        <f t="shared" si="30"/>
        <v>0</v>
      </c>
      <c r="K78" s="49">
        <f>SUM(D78:J78)</f>
        <v>0</v>
      </c>
      <c r="L78" s="260">
        <f>IF($K53=0, 0, K78/$K53)</f>
        <v>0</v>
      </c>
      <c r="M78" s="286"/>
    </row>
    <row r="79" spans="2:13" ht="15.75" x14ac:dyDescent="0.25">
      <c r="B79" s="285"/>
      <c r="C79" s="268" t="str">
        <f t="shared" si="29"/>
        <v>Personnel (Actual Salary &amp; Benefits)</v>
      </c>
      <c r="D79" s="275">
        <f t="shared" si="30"/>
        <v>0</v>
      </c>
      <c r="E79" s="48">
        <f t="shared" si="30"/>
        <v>0</v>
      </c>
      <c r="F79" s="48">
        <f t="shared" si="30"/>
        <v>0</v>
      </c>
      <c r="G79" s="48">
        <f t="shared" si="30"/>
        <v>0</v>
      </c>
      <c r="H79" s="48">
        <f t="shared" si="30"/>
        <v>0</v>
      </c>
      <c r="I79" s="48">
        <f t="shared" si="30"/>
        <v>0</v>
      </c>
      <c r="J79" s="48">
        <f t="shared" si="30"/>
        <v>0</v>
      </c>
      <c r="K79" s="48">
        <f t="shared" ref="K79:K85" si="31">SUM(D79:J79)</f>
        <v>0</v>
      </c>
      <c r="L79" s="261">
        <f t="shared" ref="L79:L86" si="32">IF($K54=0, 0, K79/$K54)</f>
        <v>0</v>
      </c>
      <c r="M79" s="286"/>
    </row>
    <row r="80" spans="2:13" ht="15.75" x14ac:dyDescent="0.25">
      <c r="B80" s="285"/>
      <c r="C80" s="268" t="str">
        <f t="shared" si="29"/>
        <v>Operating Materials &amp; Supplies</v>
      </c>
      <c r="D80" s="275">
        <f t="shared" si="30"/>
        <v>0</v>
      </c>
      <c r="E80" s="48">
        <f t="shared" si="30"/>
        <v>0</v>
      </c>
      <c r="F80" s="48">
        <f t="shared" si="30"/>
        <v>0</v>
      </c>
      <c r="G80" s="48">
        <f t="shared" si="30"/>
        <v>0</v>
      </c>
      <c r="H80" s="48">
        <f t="shared" si="30"/>
        <v>0</v>
      </c>
      <c r="I80" s="48">
        <f t="shared" si="30"/>
        <v>0</v>
      </c>
      <c r="J80" s="48">
        <f t="shared" si="30"/>
        <v>0</v>
      </c>
      <c r="K80" s="48">
        <f t="shared" si="31"/>
        <v>0</v>
      </c>
      <c r="L80" s="261">
        <f t="shared" si="32"/>
        <v>0</v>
      </c>
      <c r="M80" s="286"/>
    </row>
    <row r="81" spans="2:13" ht="15.75" x14ac:dyDescent="0.25">
      <c r="B81" s="285"/>
      <c r="C81" s="268" t="str">
        <f t="shared" si="29"/>
        <v>Contractors &amp; Key Vendors</v>
      </c>
      <c r="D81" s="275">
        <f t="shared" si="30"/>
        <v>0</v>
      </c>
      <c r="E81" s="48">
        <f t="shared" si="30"/>
        <v>0</v>
      </c>
      <c r="F81" s="48">
        <f t="shared" si="30"/>
        <v>0</v>
      </c>
      <c r="G81" s="48">
        <f t="shared" si="30"/>
        <v>0</v>
      </c>
      <c r="H81" s="48">
        <f t="shared" si="30"/>
        <v>0</v>
      </c>
      <c r="I81" s="48">
        <f t="shared" si="30"/>
        <v>0</v>
      </c>
      <c r="J81" s="48">
        <f t="shared" si="30"/>
        <v>0</v>
      </c>
      <c r="K81" s="48">
        <f t="shared" si="31"/>
        <v>0</v>
      </c>
      <c r="L81" s="261">
        <f t="shared" si="32"/>
        <v>0</v>
      </c>
      <c r="M81" s="286"/>
    </row>
    <row r="82" spans="2:13" ht="15.75" x14ac:dyDescent="0.25">
      <c r="B82" s="285"/>
      <c r="C82" s="268" t="str">
        <f t="shared" si="29"/>
        <v>Travel</v>
      </c>
      <c r="D82" s="275">
        <f t="shared" si="30"/>
        <v>0</v>
      </c>
      <c r="E82" s="48">
        <f t="shared" si="30"/>
        <v>0</v>
      </c>
      <c r="F82" s="48">
        <f t="shared" si="30"/>
        <v>0</v>
      </c>
      <c r="G82" s="48">
        <f t="shared" si="30"/>
        <v>0</v>
      </c>
      <c r="H82" s="48">
        <f t="shared" si="30"/>
        <v>0</v>
      </c>
      <c r="I82" s="48">
        <f t="shared" si="30"/>
        <v>0</v>
      </c>
      <c r="J82" s="48">
        <f t="shared" si="30"/>
        <v>0</v>
      </c>
      <c r="K82" s="48">
        <f t="shared" si="31"/>
        <v>0</v>
      </c>
      <c r="L82" s="261">
        <f t="shared" si="32"/>
        <v>0</v>
      </c>
      <c r="M82" s="286"/>
    </row>
    <row r="83" spans="2:13" ht="16.5" thickBot="1" x14ac:dyDescent="0.3">
      <c r="B83" s="285"/>
      <c r="C83" s="269" t="str">
        <f t="shared" si="29"/>
        <v xml:space="preserve">Other </v>
      </c>
      <c r="D83" s="276">
        <f t="shared" si="30"/>
        <v>0</v>
      </c>
      <c r="E83" s="52">
        <f t="shared" si="30"/>
        <v>0</v>
      </c>
      <c r="F83" s="52">
        <f t="shared" si="30"/>
        <v>0</v>
      </c>
      <c r="G83" s="52">
        <f t="shared" si="30"/>
        <v>0</v>
      </c>
      <c r="H83" s="52">
        <f t="shared" si="30"/>
        <v>0</v>
      </c>
      <c r="I83" s="52">
        <f t="shared" si="30"/>
        <v>0</v>
      </c>
      <c r="J83" s="52">
        <f t="shared" si="30"/>
        <v>0</v>
      </c>
      <c r="K83" s="52">
        <f t="shared" si="31"/>
        <v>0</v>
      </c>
      <c r="L83" s="262">
        <f t="shared" si="32"/>
        <v>0</v>
      </c>
      <c r="M83" s="286"/>
    </row>
    <row r="84" spans="2:13" ht="15.75" x14ac:dyDescent="0.25">
      <c r="B84" s="285"/>
      <c r="C84" s="270" t="str">
        <f t="shared" si="29"/>
        <v xml:space="preserve"> SUBTOTAL (Eligible Expenses)</v>
      </c>
      <c r="D84" s="277">
        <f>SUM(D78:D83)</f>
        <v>0</v>
      </c>
      <c r="E84" s="53">
        <f t="shared" ref="E84:J84" si="33">SUM(E78:E83)</f>
        <v>0</v>
      </c>
      <c r="F84" s="53">
        <f t="shared" si="33"/>
        <v>0</v>
      </c>
      <c r="G84" s="53">
        <f t="shared" si="33"/>
        <v>0</v>
      </c>
      <c r="H84" s="53">
        <f t="shared" si="33"/>
        <v>0</v>
      </c>
      <c r="I84" s="53">
        <f t="shared" si="33"/>
        <v>0</v>
      </c>
      <c r="J84" s="53">
        <f t="shared" si="33"/>
        <v>0</v>
      </c>
      <c r="K84" s="53">
        <f>IF(SUM(K78:K83)=SUM(D84:J84),SUM(K78:K83),IF(SUM(K78:K83=0),"","ERROR"))</f>
        <v>0</v>
      </c>
      <c r="L84" s="263">
        <f t="shared" si="32"/>
        <v>0</v>
      </c>
      <c r="M84" s="286"/>
    </row>
    <row r="85" spans="2:13" ht="16.5" thickBot="1" x14ac:dyDescent="0.3">
      <c r="B85" s="285"/>
      <c r="C85" s="271" t="str">
        <f t="shared" si="29"/>
        <v>Ineligible Costs</v>
      </c>
      <c r="D85" s="278">
        <f t="shared" ref="D85:J85" si="34">D73-D60</f>
        <v>0</v>
      </c>
      <c r="E85" s="54">
        <f t="shared" si="34"/>
        <v>0</v>
      </c>
      <c r="F85" s="54">
        <f t="shared" si="34"/>
        <v>0</v>
      </c>
      <c r="G85" s="54">
        <f t="shared" si="34"/>
        <v>0</v>
      </c>
      <c r="H85" s="54">
        <f t="shared" si="34"/>
        <v>0</v>
      </c>
      <c r="I85" s="54">
        <f t="shared" si="34"/>
        <v>0</v>
      </c>
      <c r="J85" s="54">
        <f t="shared" si="34"/>
        <v>0</v>
      </c>
      <c r="K85" s="54">
        <f t="shared" si="31"/>
        <v>0</v>
      </c>
      <c r="L85" s="264">
        <f t="shared" si="32"/>
        <v>0</v>
      </c>
      <c r="M85" s="286"/>
    </row>
    <row r="86" spans="2:13" ht="16.5" thickBot="1" x14ac:dyDescent="0.3">
      <c r="B86" s="285"/>
      <c r="C86" s="272" t="str">
        <f t="shared" si="29"/>
        <v xml:space="preserve">TOTAL </v>
      </c>
      <c r="D86" s="279">
        <f>SUM(D84:D85)</f>
        <v>0</v>
      </c>
      <c r="E86" s="259">
        <f t="shared" ref="E86:J86" si="35">SUM(E84:E85)</f>
        <v>0</v>
      </c>
      <c r="F86" s="259">
        <f t="shared" si="35"/>
        <v>0</v>
      </c>
      <c r="G86" s="259">
        <f t="shared" si="35"/>
        <v>0</v>
      </c>
      <c r="H86" s="259">
        <f t="shared" si="35"/>
        <v>0</v>
      </c>
      <c r="I86" s="259">
        <f t="shared" si="35"/>
        <v>0</v>
      </c>
      <c r="J86" s="259">
        <f t="shared" si="35"/>
        <v>0</v>
      </c>
      <c r="K86" s="259">
        <f>IF(SUM(K84:K85)=SUM(D84:J84,D85:J85),SUM(K84:K85),IF(SUM(K84:K85=0),"","ERROR"))</f>
        <v>0</v>
      </c>
      <c r="L86" s="265">
        <f t="shared" si="32"/>
        <v>0</v>
      </c>
      <c r="M86" s="286"/>
    </row>
    <row r="87" spans="2:13" x14ac:dyDescent="0.25">
      <c r="B87" s="285"/>
      <c r="C87" s="286"/>
      <c r="D87" s="286"/>
      <c r="E87" s="286"/>
      <c r="F87" s="286"/>
      <c r="G87" s="286"/>
      <c r="H87" s="286"/>
      <c r="I87" s="286"/>
      <c r="J87" s="286"/>
      <c r="K87" s="286"/>
      <c r="L87" s="286"/>
      <c r="M87" s="286"/>
    </row>
    <row r="88" spans="2:13" s="345" customFormat="1" x14ac:dyDescent="0.25">
      <c r="B88" s="344"/>
    </row>
    <row r="89" spans="2:13" ht="24" thickBot="1" x14ac:dyDescent="0.3">
      <c r="B89" s="486" t="s">
        <v>164</v>
      </c>
      <c r="C89" s="486"/>
      <c r="D89" s="486"/>
      <c r="E89" s="486"/>
      <c r="F89" s="486"/>
      <c r="G89" s="486"/>
      <c r="H89" s="486"/>
      <c r="I89" s="486"/>
      <c r="J89" s="486"/>
      <c r="K89" s="486"/>
      <c r="L89" s="486"/>
    </row>
    <row r="90" spans="2:13" ht="21" x14ac:dyDescent="0.25">
      <c r="B90" s="351"/>
      <c r="C90" s="409" t="s">
        <v>165</v>
      </c>
      <c r="D90" s="410"/>
      <c r="E90" s="410"/>
      <c r="F90" s="410"/>
      <c r="G90" s="410"/>
      <c r="H90" s="410"/>
      <c r="I90" s="410"/>
      <c r="J90" s="410"/>
      <c r="K90" s="411"/>
      <c r="L90" s="351"/>
    </row>
    <row r="91" spans="2:13" ht="15.75" x14ac:dyDescent="0.25">
      <c r="B91" s="351"/>
      <c r="C91" s="465" t="s">
        <v>49</v>
      </c>
      <c r="D91" s="487" t="s">
        <v>166</v>
      </c>
      <c r="E91" s="488"/>
      <c r="F91" s="468"/>
      <c r="G91" s="484" t="s">
        <v>61</v>
      </c>
      <c r="H91" s="488"/>
      <c r="I91" s="468"/>
      <c r="J91" s="484" t="s">
        <v>167</v>
      </c>
      <c r="K91" s="485"/>
      <c r="L91" s="351"/>
    </row>
    <row r="92" spans="2:13" ht="16.5" thickBot="1" x14ac:dyDescent="0.3">
      <c r="B92" s="351"/>
      <c r="C92" s="466"/>
      <c r="D92" s="122" t="s">
        <v>168</v>
      </c>
      <c r="E92" s="99" t="s">
        <v>169</v>
      </c>
      <c r="F92" s="99" t="s">
        <v>170</v>
      </c>
      <c r="G92" s="122" t="s">
        <v>168</v>
      </c>
      <c r="H92" s="99" t="s">
        <v>169</v>
      </c>
      <c r="I92" s="99" t="s">
        <v>170</v>
      </c>
      <c r="J92" s="122" t="s">
        <v>63</v>
      </c>
      <c r="K92" s="107" t="s">
        <v>22</v>
      </c>
      <c r="L92" s="351"/>
    </row>
    <row r="93" spans="2:13" ht="15.75" x14ac:dyDescent="0.25">
      <c r="B93" s="351"/>
      <c r="C93" s="128" t="s">
        <v>50</v>
      </c>
      <c r="D93" s="65">
        <f>K14</f>
        <v>0</v>
      </c>
      <c r="E93" s="49">
        <f>K27</f>
        <v>0</v>
      </c>
      <c r="F93" s="49">
        <f>K39</f>
        <v>0</v>
      </c>
      <c r="G93" s="49">
        <f>K53</f>
        <v>0</v>
      </c>
      <c r="H93" s="49">
        <f>K66</f>
        <v>0</v>
      </c>
      <c r="I93" s="49">
        <f>K78</f>
        <v>0</v>
      </c>
      <c r="J93" s="49">
        <f>F93+I93</f>
        <v>0</v>
      </c>
      <c r="K93" s="260">
        <f>IF($J93=0, 0, $J93/($D$101+$G$101))</f>
        <v>0</v>
      </c>
      <c r="L93" s="351"/>
    </row>
    <row r="94" spans="2:13" ht="15.75" x14ac:dyDescent="0.25">
      <c r="B94" s="351"/>
      <c r="C94" s="129" t="s">
        <v>51</v>
      </c>
      <c r="D94" s="65">
        <f t="shared" ref="D94:D101" si="36">K15</f>
        <v>0</v>
      </c>
      <c r="E94" s="49">
        <f t="shared" ref="E94:E101" si="37">K28</f>
        <v>0</v>
      </c>
      <c r="F94" s="49">
        <f t="shared" ref="F94:F101" si="38">K40</f>
        <v>0</v>
      </c>
      <c r="G94" s="49">
        <f t="shared" ref="G94:G101" si="39">K54</f>
        <v>0</v>
      </c>
      <c r="H94" s="49">
        <f t="shared" ref="H94:H101" si="40">K67</f>
        <v>0</v>
      </c>
      <c r="I94" s="49">
        <f t="shared" ref="I94:I101" si="41">K79</f>
        <v>0</v>
      </c>
      <c r="J94" s="49">
        <f t="shared" ref="J94:J101" si="42">F94+I94</f>
        <v>0</v>
      </c>
      <c r="K94" s="260">
        <f t="shared" ref="K94:K101" si="43">IF($J94=0, 0, $J94/($D$101+$G$101))</f>
        <v>0</v>
      </c>
      <c r="L94" s="351"/>
    </row>
    <row r="95" spans="2:13" ht="15.75" x14ac:dyDescent="0.25">
      <c r="B95" s="351"/>
      <c r="C95" s="129" t="s">
        <v>52</v>
      </c>
      <c r="D95" s="65">
        <f t="shared" si="36"/>
        <v>0</v>
      </c>
      <c r="E95" s="49">
        <f t="shared" si="37"/>
        <v>0</v>
      </c>
      <c r="F95" s="49">
        <f t="shared" si="38"/>
        <v>0</v>
      </c>
      <c r="G95" s="49">
        <f t="shared" si="39"/>
        <v>0</v>
      </c>
      <c r="H95" s="49">
        <f t="shared" si="40"/>
        <v>0</v>
      </c>
      <c r="I95" s="49">
        <f t="shared" si="41"/>
        <v>0</v>
      </c>
      <c r="J95" s="49">
        <f t="shared" si="42"/>
        <v>0</v>
      </c>
      <c r="K95" s="260">
        <f t="shared" si="43"/>
        <v>0</v>
      </c>
      <c r="L95" s="351"/>
    </row>
    <row r="96" spans="2:13" ht="15.75" x14ac:dyDescent="0.25">
      <c r="B96" s="351"/>
      <c r="C96" s="129" t="s">
        <v>53</v>
      </c>
      <c r="D96" s="65">
        <f t="shared" si="36"/>
        <v>0</v>
      </c>
      <c r="E96" s="49">
        <f t="shared" si="37"/>
        <v>0</v>
      </c>
      <c r="F96" s="49">
        <f t="shared" si="38"/>
        <v>0</v>
      </c>
      <c r="G96" s="49">
        <f t="shared" si="39"/>
        <v>0</v>
      </c>
      <c r="H96" s="49">
        <f t="shared" si="40"/>
        <v>0</v>
      </c>
      <c r="I96" s="49">
        <f t="shared" si="41"/>
        <v>0</v>
      </c>
      <c r="J96" s="49">
        <f t="shared" si="42"/>
        <v>0</v>
      </c>
      <c r="K96" s="260">
        <f t="shared" si="43"/>
        <v>0</v>
      </c>
      <c r="L96" s="351"/>
    </row>
    <row r="97" spans="2:12" ht="15.75" x14ac:dyDescent="0.25">
      <c r="B97" s="351"/>
      <c r="C97" s="129" t="s">
        <v>54</v>
      </c>
      <c r="D97" s="65">
        <f t="shared" si="36"/>
        <v>0</v>
      </c>
      <c r="E97" s="49">
        <f t="shared" si="37"/>
        <v>0</v>
      </c>
      <c r="F97" s="49">
        <f t="shared" si="38"/>
        <v>0</v>
      </c>
      <c r="G97" s="49">
        <f t="shared" si="39"/>
        <v>0</v>
      </c>
      <c r="H97" s="49">
        <f t="shared" si="40"/>
        <v>0</v>
      </c>
      <c r="I97" s="49">
        <f t="shared" si="41"/>
        <v>0</v>
      </c>
      <c r="J97" s="49">
        <f t="shared" si="42"/>
        <v>0</v>
      </c>
      <c r="K97" s="260">
        <f t="shared" si="43"/>
        <v>0</v>
      </c>
      <c r="L97" s="351"/>
    </row>
    <row r="98" spans="2:12" ht="16.5" thickBot="1" x14ac:dyDescent="0.3">
      <c r="B98" s="351"/>
      <c r="C98" s="130" t="s">
        <v>55</v>
      </c>
      <c r="D98" s="346">
        <f t="shared" si="36"/>
        <v>0</v>
      </c>
      <c r="E98" s="347">
        <f t="shared" si="37"/>
        <v>0</v>
      </c>
      <c r="F98" s="347">
        <f t="shared" si="38"/>
        <v>0</v>
      </c>
      <c r="G98" s="347">
        <f t="shared" si="39"/>
        <v>0</v>
      </c>
      <c r="H98" s="347">
        <f t="shared" si="40"/>
        <v>0</v>
      </c>
      <c r="I98" s="347">
        <f t="shared" si="41"/>
        <v>0</v>
      </c>
      <c r="J98" s="347">
        <f t="shared" si="42"/>
        <v>0</v>
      </c>
      <c r="K98" s="352">
        <f t="shared" si="43"/>
        <v>0</v>
      </c>
      <c r="L98" s="351"/>
    </row>
    <row r="99" spans="2:12" ht="15.75" x14ac:dyDescent="0.25">
      <c r="B99" s="351"/>
      <c r="C99" s="131" t="s">
        <v>65</v>
      </c>
      <c r="D99" s="277">
        <f t="shared" si="36"/>
        <v>0</v>
      </c>
      <c r="E99" s="53">
        <f t="shared" si="37"/>
        <v>0</v>
      </c>
      <c r="F99" s="53">
        <f t="shared" si="38"/>
        <v>0</v>
      </c>
      <c r="G99" s="53">
        <f t="shared" si="39"/>
        <v>0</v>
      </c>
      <c r="H99" s="53">
        <f t="shared" si="40"/>
        <v>0</v>
      </c>
      <c r="I99" s="53">
        <f t="shared" si="41"/>
        <v>0</v>
      </c>
      <c r="J99" s="53">
        <f t="shared" si="42"/>
        <v>0</v>
      </c>
      <c r="K99" s="263">
        <f>IF($J99=0, 0, $J99/($D$101+$G$101))</f>
        <v>0</v>
      </c>
      <c r="L99" s="351"/>
    </row>
    <row r="100" spans="2:12" ht="16.5" thickBot="1" x14ac:dyDescent="0.3">
      <c r="B100" s="351"/>
      <c r="C100" s="132" t="s">
        <v>57</v>
      </c>
      <c r="D100" s="348">
        <f t="shared" si="36"/>
        <v>0</v>
      </c>
      <c r="E100" s="349">
        <f t="shared" si="37"/>
        <v>0</v>
      </c>
      <c r="F100" s="349">
        <f t="shared" si="38"/>
        <v>0</v>
      </c>
      <c r="G100" s="349">
        <f t="shared" si="39"/>
        <v>0</v>
      </c>
      <c r="H100" s="349">
        <f t="shared" si="40"/>
        <v>0</v>
      </c>
      <c r="I100" s="349">
        <f t="shared" si="41"/>
        <v>0</v>
      </c>
      <c r="J100" s="349">
        <f t="shared" si="42"/>
        <v>0</v>
      </c>
      <c r="K100" s="353">
        <f t="shared" si="43"/>
        <v>0</v>
      </c>
      <c r="L100" s="351"/>
    </row>
    <row r="101" spans="2:12" ht="16.5" thickBot="1" x14ac:dyDescent="0.3">
      <c r="B101" s="351"/>
      <c r="C101" s="133" t="s">
        <v>66</v>
      </c>
      <c r="D101" s="350">
        <f t="shared" si="36"/>
        <v>0</v>
      </c>
      <c r="E101" s="349">
        <f t="shared" si="37"/>
        <v>0</v>
      </c>
      <c r="F101" s="349">
        <f t="shared" si="38"/>
        <v>0</v>
      </c>
      <c r="G101" s="349">
        <f t="shared" si="39"/>
        <v>0</v>
      </c>
      <c r="H101" s="349">
        <f t="shared" si="40"/>
        <v>0</v>
      </c>
      <c r="I101" s="349">
        <f t="shared" si="41"/>
        <v>0</v>
      </c>
      <c r="J101" s="349">
        <f t="shared" si="42"/>
        <v>0</v>
      </c>
      <c r="K101" s="354">
        <f t="shared" si="43"/>
        <v>0</v>
      </c>
      <c r="L101" s="351"/>
    </row>
    <row r="102" spans="2:12" x14ac:dyDescent="0.25">
      <c r="B102" s="351"/>
      <c r="C102" s="351"/>
      <c r="D102" s="351"/>
      <c r="E102" s="351"/>
      <c r="F102" s="351"/>
      <c r="G102" s="351"/>
      <c r="H102" s="351"/>
      <c r="I102" s="351"/>
      <c r="J102" s="351"/>
      <c r="K102" s="351"/>
      <c r="L102" s="351"/>
    </row>
  </sheetData>
  <mergeCells count="22">
    <mergeCell ref="B1:M1"/>
    <mergeCell ref="C76:L76"/>
    <mergeCell ref="C37:L37"/>
    <mergeCell ref="C51:L51"/>
    <mergeCell ref="C63:L63"/>
    <mergeCell ref="C64:C65"/>
    <mergeCell ref="K64:K65"/>
    <mergeCell ref="L64:L65"/>
    <mergeCell ref="C11:L11"/>
    <mergeCell ref="C50:L50"/>
    <mergeCell ref="B4:M9"/>
    <mergeCell ref="C12:L12"/>
    <mergeCell ref="C24:L24"/>
    <mergeCell ref="C25:C26"/>
    <mergeCell ref="K25:K26"/>
    <mergeCell ref="L25:L26"/>
    <mergeCell ref="J91:K91"/>
    <mergeCell ref="C90:K90"/>
    <mergeCell ref="B89:L89"/>
    <mergeCell ref="C91:C92"/>
    <mergeCell ref="D91:F91"/>
    <mergeCell ref="G91:I91"/>
  </mergeCells>
  <dataValidations count="1">
    <dataValidation type="list" allowBlank="1" showInputMessage="1" showErrorMessage="1" sqref="D26:J26 D65:J65" xr:uid="{6432BC03-0D11-48E6-8DE9-B3AEB873F6BE}">
      <formula1>"[Actual or Forecast], Actual, Forecast"</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76C03-87D0-43BB-85F5-68EC47066B6E}">
  <sheetPr>
    <tabColor rgb="FF2B4A7D"/>
  </sheetPr>
  <dimension ref="B1:O52"/>
  <sheetViews>
    <sheetView workbookViewId="0">
      <selection activeCell="D22" sqref="D22"/>
    </sheetView>
  </sheetViews>
  <sheetFormatPr defaultColWidth="9.140625" defaultRowHeight="15" x14ac:dyDescent="0.25"/>
  <cols>
    <col min="1" max="1" width="3.42578125" style="188" customWidth="1"/>
    <col min="2" max="2" width="48.42578125" style="188" customWidth="1"/>
    <col min="3" max="3" width="23.7109375" style="188" customWidth="1"/>
    <col min="4" max="7" width="19.7109375" style="188" bestFit="1" customWidth="1"/>
    <col min="8" max="8" width="13.85546875" style="188" customWidth="1"/>
    <col min="9" max="9" width="4.85546875" style="188" customWidth="1"/>
    <col min="10" max="13" width="13.85546875" style="188" customWidth="1"/>
    <col min="14" max="16" width="18" style="188" customWidth="1"/>
    <col min="17" max="16384" width="9.140625" style="188"/>
  </cols>
  <sheetData>
    <row r="1" spans="2:15" ht="23.25" x14ac:dyDescent="0.25">
      <c r="B1" s="477" t="s">
        <v>148</v>
      </c>
      <c r="C1" s="477"/>
      <c r="D1" s="477"/>
      <c r="E1" s="477"/>
      <c r="F1" s="477"/>
      <c r="G1" s="477"/>
      <c r="H1" s="334"/>
      <c r="I1" s="334"/>
      <c r="J1" s="334"/>
      <c r="K1" s="334"/>
      <c r="L1" s="334"/>
      <c r="M1" s="334"/>
    </row>
    <row r="2" spans="2:15" ht="26.25" x14ac:dyDescent="0.25">
      <c r="B2" s="173" t="s">
        <v>171</v>
      </c>
    </row>
    <row r="3" spans="2:15" x14ac:dyDescent="0.25">
      <c r="C3" s="251"/>
      <c r="D3" s="251"/>
    </row>
    <row r="4" spans="2:15" s="189" customFormat="1" ht="18" customHeight="1" x14ac:dyDescent="0.25">
      <c r="B4" s="407" t="s">
        <v>172</v>
      </c>
      <c r="C4" s="407"/>
      <c r="D4" s="407"/>
      <c r="E4" s="407"/>
      <c r="F4" s="407"/>
      <c r="G4" s="407"/>
    </row>
    <row r="5" spans="2:15" s="189" customFormat="1" ht="18.75" x14ac:dyDescent="0.25">
      <c r="B5" s="407"/>
      <c r="C5" s="407"/>
      <c r="D5" s="407"/>
      <c r="E5" s="407"/>
      <c r="F5" s="407"/>
      <c r="G5" s="407"/>
    </row>
    <row r="6" spans="2:15" s="189" customFormat="1" ht="18.75" x14ac:dyDescent="0.25">
      <c r="B6" s="407"/>
      <c r="C6" s="407"/>
      <c r="D6" s="407"/>
      <c r="E6" s="407"/>
      <c r="F6" s="407"/>
      <c r="G6" s="407"/>
    </row>
    <row r="7" spans="2:15" ht="15.75" thickBot="1" x14ac:dyDescent="0.3"/>
    <row r="8" spans="2:15" ht="21" x14ac:dyDescent="0.25">
      <c r="B8" s="409" t="s">
        <v>173</v>
      </c>
      <c r="C8" s="410"/>
      <c r="D8" s="410"/>
      <c r="E8" s="410"/>
      <c r="F8" s="410"/>
      <c r="G8" s="411"/>
    </row>
    <row r="9" spans="2:15" ht="16.5" thickBot="1" x14ac:dyDescent="0.3">
      <c r="B9" s="164" t="s">
        <v>25</v>
      </c>
      <c r="C9" s="122" t="str">
        <f>' Revenue Forecast'!C62</f>
        <v>Cash</v>
      </c>
      <c r="D9" s="99" t="str">
        <f>' Revenue Forecast'!D62</f>
        <v>Cash (% of Total)</v>
      </c>
      <c r="E9" s="99" t="str">
        <f>' Revenue Forecast'!E62</f>
        <v>In-kind</v>
      </c>
      <c r="F9" s="107" t="str">
        <f>' Revenue Forecast'!F62</f>
        <v>In-kind (% of Total)</v>
      </c>
      <c r="G9" s="335" t="s">
        <v>174</v>
      </c>
      <c r="I9" s="251"/>
      <c r="J9" s="251"/>
      <c r="K9" s="251"/>
      <c r="L9" s="251"/>
      <c r="M9" s="251"/>
      <c r="N9" s="251"/>
      <c r="O9" s="251"/>
    </row>
    <row r="10" spans="2:15" ht="15.75" x14ac:dyDescent="0.25">
      <c r="B10" s="165" t="str">
        <f>' Revenue Forecast'!B63</f>
        <v xml:space="preserve">Alberta Innovates </v>
      </c>
      <c r="C10" s="292">
        <f>' Revenue Forecast'!C63</f>
        <v>0</v>
      </c>
      <c r="D10" s="293">
        <f>' Revenue Forecast'!D63</f>
        <v>0</v>
      </c>
      <c r="E10" s="330"/>
      <c r="F10" s="331"/>
      <c r="G10" s="336">
        <f>C10</f>
        <v>0</v>
      </c>
      <c r="I10" s="251"/>
      <c r="J10" s="251"/>
      <c r="K10" s="251"/>
      <c r="L10" s="251"/>
      <c r="M10" s="251"/>
      <c r="N10" s="251"/>
      <c r="O10" s="251"/>
    </row>
    <row r="11" spans="2:15" ht="15.75" x14ac:dyDescent="0.25">
      <c r="B11" s="166" t="str">
        <f>' Revenue Forecast'!B64</f>
        <v>Applicant</v>
      </c>
      <c r="C11" s="294">
        <f>' Revenue Forecast'!C64</f>
        <v>0</v>
      </c>
      <c r="D11" s="293">
        <f>' Revenue Forecast'!D64</f>
        <v>0</v>
      </c>
      <c r="E11" s="328">
        <f>' Revenue Forecast'!E64</f>
        <v>0</v>
      </c>
      <c r="F11" s="329">
        <f>' Revenue Forecast'!F64</f>
        <v>0</v>
      </c>
      <c r="G11" s="337">
        <f>C11+E11</f>
        <v>0</v>
      </c>
      <c r="I11" s="251"/>
      <c r="J11" s="251"/>
      <c r="K11" s="251"/>
      <c r="L11" s="251"/>
      <c r="M11" s="251"/>
      <c r="N11" s="251"/>
      <c r="O11" s="251"/>
    </row>
    <row r="12" spans="2:15" ht="15.75" x14ac:dyDescent="0.25">
      <c r="B12" s="166" t="str">
        <f>' Revenue Forecast'!B65</f>
        <v>Co-Applicant</v>
      </c>
      <c r="C12" s="294">
        <f>' Revenue Forecast'!C65</f>
        <v>0</v>
      </c>
      <c r="D12" s="293">
        <f>' Revenue Forecast'!D65</f>
        <v>0</v>
      </c>
      <c r="E12" s="296">
        <f>' Revenue Forecast'!E65</f>
        <v>0</v>
      </c>
      <c r="F12" s="297">
        <f>' Revenue Forecast'!F65</f>
        <v>0</v>
      </c>
      <c r="G12" s="337">
        <f t="shared" ref="G12:G17" si="0">C12+E12</f>
        <v>0</v>
      </c>
      <c r="I12" s="251"/>
      <c r="J12" s="251"/>
      <c r="K12" s="251"/>
      <c r="L12" s="251"/>
      <c r="M12" s="251"/>
      <c r="N12" s="251"/>
      <c r="O12" s="251"/>
    </row>
    <row r="13" spans="2:15" ht="15.75" x14ac:dyDescent="0.25">
      <c r="B13" s="166" t="str">
        <f>' Revenue Forecast'!B66</f>
        <v>Government</v>
      </c>
      <c r="C13" s="294">
        <f>' Revenue Forecast'!C66</f>
        <v>0</v>
      </c>
      <c r="D13" s="293">
        <f>' Revenue Forecast'!D66</f>
        <v>0</v>
      </c>
      <c r="E13" s="296">
        <f>' Revenue Forecast'!E66</f>
        <v>0</v>
      </c>
      <c r="F13" s="297">
        <f>' Revenue Forecast'!F66</f>
        <v>0</v>
      </c>
      <c r="G13" s="337">
        <f t="shared" si="0"/>
        <v>0</v>
      </c>
      <c r="I13" s="251"/>
      <c r="J13" s="251"/>
      <c r="K13" s="251"/>
      <c r="L13" s="251"/>
      <c r="M13" s="251"/>
      <c r="N13" s="251"/>
      <c r="O13" s="251"/>
    </row>
    <row r="14" spans="2:15" ht="15.75" x14ac:dyDescent="0.25">
      <c r="B14" s="166" t="str">
        <f>' Revenue Forecast'!B67</f>
        <v>Industry</v>
      </c>
      <c r="C14" s="294">
        <f>' Revenue Forecast'!C67</f>
        <v>0</v>
      </c>
      <c r="D14" s="293">
        <f>' Revenue Forecast'!D67</f>
        <v>0</v>
      </c>
      <c r="E14" s="296">
        <f>' Revenue Forecast'!E67</f>
        <v>0</v>
      </c>
      <c r="F14" s="297">
        <f>' Revenue Forecast'!F67</f>
        <v>0</v>
      </c>
      <c r="G14" s="337">
        <f t="shared" si="0"/>
        <v>0</v>
      </c>
      <c r="I14" s="251"/>
      <c r="J14" s="251"/>
      <c r="K14" s="251"/>
      <c r="L14" s="251"/>
      <c r="M14" s="251"/>
      <c r="N14" s="251"/>
      <c r="O14" s="251"/>
    </row>
    <row r="15" spans="2:15" ht="15.75" x14ac:dyDescent="0.25">
      <c r="B15" s="166" t="str">
        <f>' Revenue Forecast'!B68</f>
        <v>Academic</v>
      </c>
      <c r="C15" s="294">
        <f>' Revenue Forecast'!C68</f>
        <v>0</v>
      </c>
      <c r="D15" s="293">
        <f>' Revenue Forecast'!D68</f>
        <v>0</v>
      </c>
      <c r="E15" s="296">
        <f>' Revenue Forecast'!E68</f>
        <v>0</v>
      </c>
      <c r="F15" s="297">
        <f>' Revenue Forecast'!F68</f>
        <v>0</v>
      </c>
      <c r="G15" s="337">
        <f t="shared" si="0"/>
        <v>0</v>
      </c>
      <c r="I15" s="251"/>
      <c r="J15" s="251"/>
      <c r="K15" s="251"/>
      <c r="L15" s="251"/>
      <c r="M15" s="251"/>
      <c r="N15" s="251"/>
      <c r="O15" s="251"/>
    </row>
    <row r="16" spans="2:15" ht="15.75" x14ac:dyDescent="0.25">
      <c r="B16" s="166" t="str">
        <f>' Revenue Forecast'!B69</f>
        <v>Not-for-Profit</v>
      </c>
      <c r="C16" s="294">
        <f>' Revenue Forecast'!C69</f>
        <v>0</v>
      </c>
      <c r="D16" s="293">
        <f>' Revenue Forecast'!D69</f>
        <v>0</v>
      </c>
      <c r="E16" s="296">
        <f>' Revenue Forecast'!E69</f>
        <v>0</v>
      </c>
      <c r="F16" s="297">
        <f>' Revenue Forecast'!F69</f>
        <v>0</v>
      </c>
      <c r="G16" s="337">
        <f t="shared" si="0"/>
        <v>0</v>
      </c>
      <c r="I16" s="251"/>
      <c r="J16" s="251"/>
      <c r="K16" s="251"/>
      <c r="L16" s="251"/>
      <c r="M16" s="251"/>
      <c r="N16" s="251"/>
      <c r="O16" s="251"/>
    </row>
    <row r="17" spans="2:15" ht="16.5" thickBot="1" x14ac:dyDescent="0.3">
      <c r="B17" s="167" t="str">
        <f>' Revenue Forecast'!B70</f>
        <v>Other</v>
      </c>
      <c r="C17" s="298">
        <f>' Revenue Forecast'!C70</f>
        <v>0</v>
      </c>
      <c r="D17" s="293">
        <f>' Revenue Forecast'!D70</f>
        <v>0</v>
      </c>
      <c r="E17" s="300">
        <f>' Revenue Forecast'!E70</f>
        <v>0</v>
      </c>
      <c r="F17" s="301">
        <f>' Revenue Forecast'!F70</f>
        <v>0</v>
      </c>
      <c r="G17" s="338">
        <f t="shared" si="0"/>
        <v>0</v>
      </c>
      <c r="I17" s="251"/>
      <c r="J17" s="251"/>
      <c r="K17" s="251"/>
      <c r="L17" s="251"/>
      <c r="M17" s="251"/>
      <c r="N17" s="251"/>
      <c r="O17" s="251"/>
    </row>
    <row r="18" spans="2:15" ht="16.5" thickBot="1" x14ac:dyDescent="0.3">
      <c r="B18" s="168" t="str">
        <f>' Revenue Forecast'!B71</f>
        <v>TOTAL</v>
      </c>
      <c r="C18" s="302">
        <f>SUM(C10:C17)</f>
        <v>0</v>
      </c>
      <c r="D18" s="303">
        <f t="shared" ref="D18:F18" si="1">SUM(D10:D17)</f>
        <v>0</v>
      </c>
      <c r="E18" s="304">
        <f t="shared" si="1"/>
        <v>0</v>
      </c>
      <c r="F18" s="305">
        <f t="shared" si="1"/>
        <v>0</v>
      </c>
      <c r="G18" s="339">
        <f>SUM(G10:G16)</f>
        <v>0</v>
      </c>
      <c r="I18" s="251"/>
      <c r="J18" s="251"/>
      <c r="K18" s="251"/>
      <c r="L18" s="251"/>
      <c r="M18" s="251"/>
      <c r="N18" s="251"/>
      <c r="O18" s="251"/>
    </row>
    <row r="19" spans="2:15" x14ac:dyDescent="0.25">
      <c r="B19" s="251" t="s">
        <v>228</v>
      </c>
      <c r="D19" s="251"/>
      <c r="E19" s="251"/>
      <c r="F19" s="251"/>
      <c r="G19" s="291"/>
      <c r="H19" s="251"/>
      <c r="I19" s="251"/>
      <c r="J19" s="251"/>
      <c r="K19" s="251"/>
      <c r="L19" s="251"/>
      <c r="M19" s="251"/>
      <c r="N19" s="251"/>
      <c r="O19" s="251"/>
    </row>
    <row r="20" spans="2:15" ht="30.75" thickBot="1" x14ac:dyDescent="0.3">
      <c r="B20" s="251" t="s">
        <v>229</v>
      </c>
      <c r="C20" s="251"/>
      <c r="D20" s="251"/>
      <c r="E20" s="251"/>
      <c r="F20" s="251"/>
      <c r="G20" s="251"/>
      <c r="I20" s="251"/>
      <c r="J20" s="251"/>
      <c r="K20" s="251"/>
      <c r="L20" s="251"/>
      <c r="M20" s="251"/>
      <c r="N20" s="251"/>
      <c r="O20" s="251"/>
    </row>
    <row r="21" spans="2:15" ht="21" x14ac:dyDescent="0.25">
      <c r="B21" s="409" t="s">
        <v>175</v>
      </c>
      <c r="C21" s="410"/>
      <c r="D21" s="410"/>
      <c r="E21" s="410"/>
      <c r="F21" s="410"/>
      <c r="G21" s="411"/>
      <c r="H21" s="251"/>
    </row>
    <row r="22" spans="2:15" ht="16.5" thickBot="1" x14ac:dyDescent="0.3">
      <c r="B22" s="164" t="s">
        <v>25</v>
      </c>
      <c r="C22" s="122" t="str">
        <f>C9</f>
        <v>Cash</v>
      </c>
      <c r="D22" s="99" t="str">
        <f>D9</f>
        <v>Cash (% of Total)</v>
      </c>
      <c r="E22" s="99" t="str">
        <f>E9</f>
        <v>In-kind</v>
      </c>
      <c r="F22" s="107" t="str">
        <f>F9</f>
        <v>In-kind (% of Total)</v>
      </c>
      <c r="G22" s="335" t="s">
        <v>176</v>
      </c>
      <c r="I22" s="251"/>
      <c r="J22" s="251"/>
      <c r="K22" s="251"/>
      <c r="L22" s="251"/>
      <c r="M22" s="251"/>
      <c r="N22" s="251"/>
      <c r="O22" s="251"/>
    </row>
    <row r="23" spans="2:15" ht="15.6" customHeight="1" x14ac:dyDescent="0.25">
      <c r="B23" s="165" t="s">
        <v>225</v>
      </c>
      <c r="C23" s="306">
        <v>0</v>
      </c>
      <c r="D23" s="293">
        <f>IFERROR((C23/($C$31+$E$31)), 0)</f>
        <v>0</v>
      </c>
      <c r="E23" s="330"/>
      <c r="F23" s="331"/>
      <c r="G23" s="336">
        <f>C23</f>
        <v>0</v>
      </c>
      <c r="I23" s="251"/>
      <c r="J23" s="251"/>
      <c r="K23" s="251"/>
      <c r="L23" s="251"/>
      <c r="M23" s="251"/>
      <c r="N23" s="251"/>
      <c r="O23" s="251"/>
    </row>
    <row r="24" spans="2:15" ht="15.75" x14ac:dyDescent="0.25">
      <c r="B24" s="166" t="s">
        <v>224</v>
      </c>
      <c r="C24" s="307">
        <v>0</v>
      </c>
      <c r="D24" s="295">
        <f t="shared" ref="D24:D30" si="2">IFERROR((C24/($C$31+$E$31)), 0)</f>
        <v>0</v>
      </c>
      <c r="E24" s="332">
        <v>0</v>
      </c>
      <c r="F24" s="329">
        <f>IFERROR((E24/($C$31+$D$31)), 0)</f>
        <v>0</v>
      </c>
      <c r="G24" s="337">
        <f>C24+E24</f>
        <v>0</v>
      </c>
      <c r="I24" s="251"/>
      <c r="J24" s="251"/>
      <c r="K24" s="251"/>
      <c r="L24" s="251"/>
      <c r="M24" s="251"/>
      <c r="N24" s="251"/>
      <c r="O24" s="251"/>
    </row>
    <row r="25" spans="2:15" ht="15.75" x14ac:dyDescent="0.25">
      <c r="B25" s="166" t="s">
        <v>223</v>
      </c>
      <c r="C25" s="307">
        <v>0</v>
      </c>
      <c r="D25" s="295">
        <f t="shared" si="2"/>
        <v>0</v>
      </c>
      <c r="E25" s="308">
        <v>0</v>
      </c>
      <c r="F25" s="297">
        <f t="shared" ref="F25:F30" si="3">IFERROR((E25/($C$31+$D$31)), 0)</f>
        <v>0</v>
      </c>
      <c r="G25" s="337">
        <f t="shared" ref="G25:G30" si="4">C25+E25</f>
        <v>0</v>
      </c>
      <c r="I25" s="251"/>
      <c r="J25" s="251"/>
      <c r="K25" s="251"/>
      <c r="L25" s="251"/>
      <c r="M25" s="251"/>
      <c r="N25" s="251"/>
      <c r="O25" s="251"/>
    </row>
    <row r="26" spans="2:15" ht="15.75" x14ac:dyDescent="0.25">
      <c r="B26" s="166" t="s">
        <v>222</v>
      </c>
      <c r="C26" s="307">
        <v>0</v>
      </c>
      <c r="D26" s="295">
        <f t="shared" si="2"/>
        <v>0</v>
      </c>
      <c r="E26" s="308">
        <v>0</v>
      </c>
      <c r="F26" s="297">
        <f t="shared" si="3"/>
        <v>0</v>
      </c>
      <c r="G26" s="337">
        <f t="shared" si="4"/>
        <v>0</v>
      </c>
      <c r="I26" s="251"/>
      <c r="J26" s="251"/>
      <c r="K26" s="251"/>
      <c r="L26" s="251"/>
      <c r="M26" s="251"/>
      <c r="N26" s="251"/>
      <c r="O26" s="251"/>
    </row>
    <row r="27" spans="2:15" ht="15.75" x14ac:dyDescent="0.25">
      <c r="B27" s="166" t="s">
        <v>226</v>
      </c>
      <c r="C27" s="307">
        <v>0</v>
      </c>
      <c r="D27" s="295">
        <f t="shared" si="2"/>
        <v>0</v>
      </c>
      <c r="E27" s="308">
        <v>0</v>
      </c>
      <c r="F27" s="297">
        <f t="shared" si="3"/>
        <v>0</v>
      </c>
      <c r="G27" s="337">
        <f t="shared" si="4"/>
        <v>0</v>
      </c>
      <c r="I27" s="251"/>
      <c r="J27" s="251"/>
      <c r="K27" s="251"/>
      <c r="L27" s="251"/>
      <c r="M27" s="251"/>
      <c r="N27" s="251"/>
      <c r="O27" s="251"/>
    </row>
    <row r="28" spans="2:15" ht="31.5" x14ac:dyDescent="0.25">
      <c r="B28" s="166" t="s">
        <v>227</v>
      </c>
      <c r="C28" s="307">
        <v>0</v>
      </c>
      <c r="D28" s="295">
        <f t="shared" si="2"/>
        <v>0</v>
      </c>
      <c r="E28" s="308">
        <v>0</v>
      </c>
      <c r="F28" s="297">
        <f t="shared" si="3"/>
        <v>0</v>
      </c>
      <c r="G28" s="337">
        <f t="shared" si="4"/>
        <v>0</v>
      </c>
      <c r="I28" s="251"/>
      <c r="J28" s="251"/>
      <c r="K28" s="251"/>
      <c r="L28" s="251"/>
      <c r="M28" s="251"/>
      <c r="N28" s="251"/>
      <c r="O28" s="251"/>
    </row>
    <row r="29" spans="2:15" ht="15.75" x14ac:dyDescent="0.25">
      <c r="B29" s="166" t="str">
        <f t="shared" ref="B29:B31" si="5">B16</f>
        <v>Not-for-Profit</v>
      </c>
      <c r="C29" s="307">
        <v>0</v>
      </c>
      <c r="D29" s="295">
        <f t="shared" si="2"/>
        <v>0</v>
      </c>
      <c r="E29" s="308">
        <v>0</v>
      </c>
      <c r="F29" s="297">
        <f t="shared" si="3"/>
        <v>0</v>
      </c>
      <c r="G29" s="337">
        <f t="shared" si="4"/>
        <v>0</v>
      </c>
      <c r="I29" s="251"/>
      <c r="J29" s="251"/>
      <c r="K29" s="251"/>
      <c r="L29" s="251"/>
      <c r="M29" s="251"/>
      <c r="N29" s="251"/>
      <c r="O29" s="251"/>
    </row>
    <row r="30" spans="2:15" ht="16.5" thickBot="1" x14ac:dyDescent="0.3">
      <c r="B30" s="167" t="str">
        <f t="shared" si="5"/>
        <v>Other</v>
      </c>
      <c r="C30" s="309">
        <v>0</v>
      </c>
      <c r="D30" s="299">
        <f t="shared" si="2"/>
        <v>0</v>
      </c>
      <c r="E30" s="310">
        <v>0</v>
      </c>
      <c r="F30" s="301">
        <f t="shared" si="3"/>
        <v>0</v>
      </c>
      <c r="G30" s="338">
        <f t="shared" si="4"/>
        <v>0</v>
      </c>
      <c r="I30" s="251"/>
      <c r="J30" s="251"/>
      <c r="K30" s="251"/>
      <c r="L30" s="251"/>
      <c r="M30" s="251"/>
      <c r="N30" s="251"/>
      <c r="O30" s="251"/>
    </row>
    <row r="31" spans="2:15" ht="16.5" thickBot="1" x14ac:dyDescent="0.3">
      <c r="B31" s="168" t="str">
        <f t="shared" si="5"/>
        <v>TOTAL</v>
      </c>
      <c r="C31" s="302">
        <f>SUM(C23:C30)</f>
        <v>0</v>
      </c>
      <c r="D31" s="303">
        <f>SUM(D23:D30)</f>
        <v>0</v>
      </c>
      <c r="E31" s="304">
        <f>SUM(E24:E30)</f>
        <v>0</v>
      </c>
      <c r="F31" s="305">
        <f>SUM(F24:F30)</f>
        <v>0</v>
      </c>
      <c r="G31" s="339">
        <f>SUM(G23:G30)</f>
        <v>0</v>
      </c>
      <c r="I31" s="251"/>
      <c r="J31" s="251"/>
      <c r="K31" s="251"/>
      <c r="L31" s="251"/>
      <c r="M31" s="251"/>
      <c r="N31" s="251"/>
      <c r="O31" s="251"/>
    </row>
    <row r="32" spans="2:15" x14ac:dyDescent="0.25">
      <c r="B32" s="251"/>
      <c r="C32" s="251"/>
      <c r="D32" s="251"/>
      <c r="E32" s="251"/>
      <c r="F32" s="251"/>
      <c r="G32" s="291"/>
      <c r="I32" s="251"/>
      <c r="J32" s="251"/>
      <c r="K32" s="251"/>
      <c r="L32" s="251"/>
      <c r="M32" s="251"/>
      <c r="N32" s="251"/>
      <c r="O32" s="251"/>
    </row>
    <row r="33" spans="2:15" ht="15.75" thickBot="1" x14ac:dyDescent="0.3"/>
    <row r="34" spans="2:15" ht="21" x14ac:dyDescent="0.25">
      <c r="B34" s="409" t="s">
        <v>177</v>
      </c>
      <c r="C34" s="410"/>
      <c r="D34" s="410"/>
      <c r="E34" s="410"/>
      <c r="F34" s="410"/>
      <c r="G34" s="411"/>
      <c r="H34" s="251"/>
    </row>
    <row r="35" spans="2:15" ht="16.5" thickBot="1" x14ac:dyDescent="0.3">
      <c r="B35" s="164" t="str">
        <f>B9</f>
        <v>Name</v>
      </c>
      <c r="C35" s="122" t="str">
        <f>C9</f>
        <v>Cash</v>
      </c>
      <c r="D35" s="99" t="str">
        <f>D9</f>
        <v>Cash (% of Total)</v>
      </c>
      <c r="E35" s="99" t="str">
        <f>E9</f>
        <v>In-kind</v>
      </c>
      <c r="F35" s="107" t="str">
        <f>F9</f>
        <v>In-kind (% of Total)</v>
      </c>
      <c r="G35" s="335" t="s">
        <v>178</v>
      </c>
      <c r="I35" s="251"/>
      <c r="J35" s="251"/>
      <c r="K35" s="251"/>
      <c r="L35" s="251"/>
      <c r="M35" s="251"/>
      <c r="N35" s="251"/>
      <c r="O35" s="251"/>
    </row>
    <row r="36" spans="2:15" ht="15.75" x14ac:dyDescent="0.25">
      <c r="B36" s="165" t="str">
        <f t="shared" ref="B36:B44" si="6">B10</f>
        <v xml:space="preserve">Alberta Innovates </v>
      </c>
      <c r="C36" s="292">
        <f>C23-C10</f>
        <v>0</v>
      </c>
      <c r="D36" s="293">
        <f>D23-D10</f>
        <v>0</v>
      </c>
      <c r="E36" s="330"/>
      <c r="F36" s="331"/>
      <c r="G36" s="336">
        <f>SUM(C36)</f>
        <v>0</v>
      </c>
      <c r="I36" s="251"/>
      <c r="J36" s="251"/>
      <c r="K36" s="251"/>
      <c r="L36" s="251"/>
      <c r="M36" s="251"/>
      <c r="N36" s="251"/>
      <c r="O36" s="251"/>
    </row>
    <row r="37" spans="2:15" ht="15.75" x14ac:dyDescent="0.25">
      <c r="B37" s="166" t="str">
        <f t="shared" si="6"/>
        <v>Applicant</v>
      </c>
      <c r="C37" s="294">
        <f t="shared" ref="C37:D43" si="7">C24-C11</f>
        <v>0</v>
      </c>
      <c r="D37" s="295">
        <f t="shared" si="7"/>
        <v>0</v>
      </c>
      <c r="E37" s="328">
        <f>E24-E11</f>
        <v>0</v>
      </c>
      <c r="F37" s="329">
        <f>F24-F11</f>
        <v>0</v>
      </c>
      <c r="G37" s="337">
        <f>SUM(C37+E37)</f>
        <v>0</v>
      </c>
      <c r="I37" s="251"/>
      <c r="J37" s="251"/>
      <c r="K37" s="251"/>
      <c r="L37" s="251"/>
      <c r="M37" s="251"/>
      <c r="N37" s="251"/>
      <c r="O37" s="251"/>
    </row>
    <row r="38" spans="2:15" ht="15.75" x14ac:dyDescent="0.25">
      <c r="B38" s="166" t="str">
        <f t="shared" si="6"/>
        <v>Co-Applicant</v>
      </c>
      <c r="C38" s="294">
        <f t="shared" si="7"/>
        <v>0</v>
      </c>
      <c r="D38" s="295">
        <f t="shared" si="7"/>
        <v>0</v>
      </c>
      <c r="E38" s="296">
        <f t="shared" ref="E38:E43" si="8">E25-E12</f>
        <v>0</v>
      </c>
      <c r="F38" s="297">
        <f t="shared" ref="F38:F43" si="9">F25-F12</f>
        <v>0</v>
      </c>
      <c r="G38" s="337">
        <f t="shared" ref="G38:G43" si="10">SUM(C38+E38)</f>
        <v>0</v>
      </c>
      <c r="I38" s="251"/>
      <c r="J38" s="251"/>
      <c r="K38" s="251"/>
      <c r="L38" s="251"/>
      <c r="M38" s="251"/>
      <c r="N38" s="251"/>
      <c r="O38" s="251"/>
    </row>
    <row r="39" spans="2:15" ht="15.75" x14ac:dyDescent="0.25">
      <c r="B39" s="166" t="str">
        <f t="shared" si="6"/>
        <v>Government</v>
      </c>
      <c r="C39" s="294">
        <f t="shared" si="7"/>
        <v>0</v>
      </c>
      <c r="D39" s="295">
        <f t="shared" si="7"/>
        <v>0</v>
      </c>
      <c r="E39" s="296">
        <f t="shared" si="8"/>
        <v>0</v>
      </c>
      <c r="F39" s="297">
        <f t="shared" si="9"/>
        <v>0</v>
      </c>
      <c r="G39" s="337">
        <f t="shared" si="10"/>
        <v>0</v>
      </c>
      <c r="I39" s="251"/>
      <c r="J39" s="251"/>
      <c r="K39" s="251"/>
      <c r="L39" s="251"/>
      <c r="M39" s="251"/>
      <c r="N39" s="251"/>
      <c r="O39" s="251"/>
    </row>
    <row r="40" spans="2:15" ht="15.75" x14ac:dyDescent="0.25">
      <c r="B40" s="166" t="str">
        <f t="shared" si="6"/>
        <v>Industry</v>
      </c>
      <c r="C40" s="294">
        <f t="shared" si="7"/>
        <v>0</v>
      </c>
      <c r="D40" s="295">
        <f t="shared" si="7"/>
        <v>0</v>
      </c>
      <c r="E40" s="296">
        <f t="shared" si="8"/>
        <v>0</v>
      </c>
      <c r="F40" s="297">
        <f t="shared" si="9"/>
        <v>0</v>
      </c>
      <c r="G40" s="337">
        <f t="shared" si="10"/>
        <v>0</v>
      </c>
      <c r="I40" s="251"/>
      <c r="J40" s="251"/>
      <c r="K40" s="251"/>
      <c r="L40" s="251"/>
      <c r="M40" s="251"/>
      <c r="N40" s="251"/>
      <c r="O40" s="251"/>
    </row>
    <row r="41" spans="2:15" ht="15.75" x14ac:dyDescent="0.25">
      <c r="B41" s="166" t="str">
        <f t="shared" si="6"/>
        <v>Academic</v>
      </c>
      <c r="C41" s="294">
        <f t="shared" si="7"/>
        <v>0</v>
      </c>
      <c r="D41" s="295">
        <f t="shared" si="7"/>
        <v>0</v>
      </c>
      <c r="E41" s="296">
        <f t="shared" si="8"/>
        <v>0</v>
      </c>
      <c r="F41" s="297">
        <f t="shared" si="9"/>
        <v>0</v>
      </c>
      <c r="G41" s="337">
        <f t="shared" si="10"/>
        <v>0</v>
      </c>
      <c r="I41" s="251"/>
      <c r="J41" s="251"/>
      <c r="K41" s="251"/>
      <c r="L41" s="251"/>
      <c r="M41" s="251"/>
      <c r="N41" s="251"/>
      <c r="O41" s="251"/>
    </row>
    <row r="42" spans="2:15" ht="15.75" x14ac:dyDescent="0.25">
      <c r="B42" s="166" t="str">
        <f t="shared" si="6"/>
        <v>Not-for-Profit</v>
      </c>
      <c r="C42" s="294">
        <f t="shared" si="7"/>
        <v>0</v>
      </c>
      <c r="D42" s="295">
        <f t="shared" si="7"/>
        <v>0</v>
      </c>
      <c r="E42" s="296">
        <f t="shared" si="8"/>
        <v>0</v>
      </c>
      <c r="F42" s="297">
        <f t="shared" si="9"/>
        <v>0</v>
      </c>
      <c r="G42" s="337">
        <f t="shared" si="10"/>
        <v>0</v>
      </c>
      <c r="I42" s="251"/>
      <c r="J42" s="251"/>
      <c r="K42" s="251"/>
      <c r="L42" s="251"/>
      <c r="M42" s="251"/>
      <c r="N42" s="251"/>
      <c r="O42" s="251"/>
    </row>
    <row r="43" spans="2:15" ht="16.5" thickBot="1" x14ac:dyDescent="0.3">
      <c r="B43" s="167" t="str">
        <f t="shared" si="6"/>
        <v>Other</v>
      </c>
      <c r="C43" s="298">
        <f t="shared" si="7"/>
        <v>0</v>
      </c>
      <c r="D43" s="299">
        <f t="shared" si="7"/>
        <v>0</v>
      </c>
      <c r="E43" s="300">
        <f t="shared" si="8"/>
        <v>0</v>
      </c>
      <c r="F43" s="301">
        <f t="shared" si="9"/>
        <v>0</v>
      </c>
      <c r="G43" s="338">
        <f t="shared" si="10"/>
        <v>0</v>
      </c>
      <c r="I43" s="251"/>
      <c r="J43" s="251"/>
      <c r="K43" s="251"/>
      <c r="L43" s="251"/>
      <c r="M43" s="251"/>
      <c r="N43" s="251"/>
      <c r="O43" s="251"/>
    </row>
    <row r="44" spans="2:15" ht="16.5" thickBot="1" x14ac:dyDescent="0.3">
      <c r="B44" s="168" t="str">
        <f t="shared" si="6"/>
        <v>TOTAL</v>
      </c>
      <c r="C44" s="163">
        <f>SUM(C36:C42)</f>
        <v>0</v>
      </c>
      <c r="D44" s="160">
        <f>SUM(D36:D42)</f>
        <v>0</v>
      </c>
      <c r="E44" s="161">
        <f>SUM(E36:E42)</f>
        <v>0</v>
      </c>
      <c r="F44" s="162">
        <f>SUM(F36:F42)</f>
        <v>0</v>
      </c>
      <c r="G44" s="340">
        <f>SUM(G36:G42)</f>
        <v>0</v>
      </c>
      <c r="I44" s="251"/>
      <c r="J44" s="251"/>
      <c r="K44" s="251"/>
      <c r="L44" s="251"/>
      <c r="M44" s="251"/>
      <c r="N44" s="251"/>
      <c r="O44" s="251"/>
    </row>
    <row r="51" spans="2:2" x14ac:dyDescent="0.25">
      <c r="B51" s="188" t="s">
        <v>219</v>
      </c>
    </row>
    <row r="52" spans="2:2" x14ac:dyDescent="0.25">
      <c r="B52" s="188" t="s">
        <v>221</v>
      </c>
    </row>
  </sheetData>
  <mergeCells count="5">
    <mergeCell ref="B4:G6"/>
    <mergeCell ref="B8:G8"/>
    <mergeCell ref="B21:G21"/>
    <mergeCell ref="B34:G34"/>
    <mergeCell ref="B1:G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6FC3245EA5E43BB3D7FAE5BF36E82" ma:contentTypeVersion="4" ma:contentTypeDescription="Create a new document." ma:contentTypeScope="" ma:versionID="e6ca7a53f72db3eae083345a75cb2866">
  <xsd:schema xmlns:xsd="http://www.w3.org/2001/XMLSchema" xmlns:xs="http://www.w3.org/2001/XMLSchema" xmlns:p="http://schemas.microsoft.com/office/2006/metadata/properties" xmlns:ns2="3db403c0-3136-4e75-bce7-4c66bf0edacb" targetNamespace="http://schemas.microsoft.com/office/2006/metadata/properties" ma:root="true" ma:fieldsID="a4714cddbad6b84c306e53321543d3ba" ns2:_="">
    <xsd:import namespace="3db403c0-3136-4e75-bce7-4c66bf0edac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b403c0-3136-4e75-bce7-4c66bf0ed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0953C5-D7D8-4CEA-BC79-9AF2C42AED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b403c0-3136-4e75-bce7-4c66bf0eda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45BB89-4DC4-4505-87CD-59852F3EC6E6}">
  <ds:schemaRefs>
    <ds:schemaRef ds:uri="http://www.w3.org/XML/1998/namespace"/>
    <ds:schemaRef ds:uri="3db403c0-3136-4e75-bce7-4c66bf0edacb"/>
    <ds:schemaRef ds:uri="http://schemas.openxmlformats.org/package/2006/metadata/core-propertie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EC10B31-4989-4748-B1F5-9D3E7D723D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Summary</vt:lpstr>
      <vt:lpstr>Work Plan</vt:lpstr>
      <vt:lpstr>Budget Forecast</vt:lpstr>
      <vt:lpstr> Revenue Forecast</vt:lpstr>
      <vt:lpstr>Performance Metrics</vt:lpstr>
      <vt:lpstr>Metrics Definitions</vt:lpstr>
      <vt:lpstr>Budget Performance</vt:lpstr>
      <vt:lpstr>Revenue Performance</vt:lpstr>
      <vt:lpstr>'Budget Forecast'!Print_Area</vt:lpstr>
      <vt:lpstr>Summary!Print_Area</vt:lpstr>
      <vt:lpstr>'Work 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Bomben</dc:creator>
  <cp:keywords/>
  <dc:description/>
  <cp:lastModifiedBy>Brett Purdy</cp:lastModifiedBy>
  <cp:revision/>
  <dcterms:created xsi:type="dcterms:W3CDTF">2018-10-17T15:20:49Z</dcterms:created>
  <dcterms:modified xsi:type="dcterms:W3CDTF">2020-11-16T14:53:35Z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0x010100BFF6FC3245EA5E43BB3D7FAE5BF36E82</vt:lpwstr>
  </property>
</Properties>
</file>